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2" r:id="rId1"/>
  </sheets>
  <definedNames>
    <definedName name="_xlnm._FilterDatabase" localSheetId="0" hidden="1">Sheet1!$D$3:$J$15</definedName>
    <definedName name="成绩">#REF!</definedName>
    <definedName name="岗位">#REF!</definedName>
    <definedName name="_xlnm.Print_Titles" localSheetId="0">Sheet1!$3:$3</definedName>
    <definedName name="成绩" localSheetId="0">Sheet1!#REF!</definedName>
    <definedName name="岗位" localSheetId="0">Sheet1!#REF!</definedName>
  </definedNames>
  <calcPr calcId="144525"/>
</workbook>
</file>

<file path=xl/sharedStrings.xml><?xml version="1.0" encoding="utf-8"?>
<sst xmlns="http://schemas.openxmlformats.org/spreadsheetml/2006/main" count="60" uniqueCount="20">
  <si>
    <t>附件</t>
  </si>
  <si>
    <t>恩施州应急管理局所属事业单位2024年下半年公开招聘面试
资格复审人员名单</t>
  </si>
  <si>
    <t>序号</t>
  </si>
  <si>
    <t>姓名</t>
  </si>
  <si>
    <t>准考证号</t>
  </si>
  <si>
    <t>招聘单位</t>
  </si>
  <si>
    <t>岗位名称</t>
  </si>
  <si>
    <t>岗位代码</t>
  </si>
  <si>
    <t>岗位开考比例</t>
  </si>
  <si>
    <t>招聘人数</t>
  </si>
  <si>
    <t>笔试成绩</t>
  </si>
  <si>
    <t>成绩排名</t>
  </si>
  <si>
    <t>恩施州应急保障服务中心</t>
  </si>
  <si>
    <t>信息服务岗</t>
  </si>
  <si>
    <t>X2024004</t>
  </si>
  <si>
    <t>1:3</t>
  </si>
  <si>
    <t>综合管理岗</t>
  </si>
  <si>
    <t>X2024005</t>
  </si>
  <si>
    <t>业务管理岗</t>
  </si>
  <si>
    <t>X2024006</t>
  </si>
</sst>
</file>

<file path=xl/styles.xml><?xml version="1.0" encoding="utf-8"?>
<styleSheet xmlns="http://schemas.openxmlformats.org/spreadsheetml/2006/main">
  <numFmts count="5">
    <numFmt numFmtId="176" formatCode="0.000_);[Red]\(0.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0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pane ySplit="3" topLeftCell="A4" activePane="bottomLeft" state="frozen"/>
      <selection/>
      <selection pane="bottomLeft" activeCell="P8" sqref="P8"/>
    </sheetView>
  </sheetViews>
  <sheetFormatPr defaultColWidth="9" defaultRowHeight="13.5"/>
  <cols>
    <col min="1" max="1" width="5.225" style="3" customWidth="1"/>
    <col min="2" max="2" width="7.875" style="3" customWidth="1"/>
    <col min="3" max="3" width="12.875" style="3" customWidth="1"/>
    <col min="4" max="4" width="24.0083333333333" style="4" customWidth="1"/>
    <col min="5" max="5" width="12.7083333333333" style="4" customWidth="1"/>
    <col min="6" max="6" width="9.975" style="4" customWidth="1"/>
    <col min="7" max="7" width="6.875" style="4" customWidth="1"/>
    <col min="8" max="8" width="4.875" style="4" customWidth="1"/>
    <col min="9" max="9" width="9.5" style="4" customWidth="1"/>
    <col min="10" max="10" width="5.375" style="4" customWidth="1"/>
  </cols>
  <sheetData>
    <row r="1" ht="24" customHeight="1" spans="1:1">
      <c r="A1" s="5" t="s">
        <v>0</v>
      </c>
    </row>
    <row r="2" s="1" customFormat="1" ht="5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2" customFormat="1" ht="52" customHeight="1" spans="1:10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11" t="s">
        <v>8</v>
      </c>
      <c r="H3" s="7" t="s">
        <v>9</v>
      </c>
      <c r="I3" s="13" t="s">
        <v>10</v>
      </c>
      <c r="J3" s="7" t="s">
        <v>11</v>
      </c>
    </row>
    <row r="4" ht="34" customHeight="1" spans="1:10">
      <c r="A4" s="9">
        <v>1</v>
      </c>
      <c r="B4" s="10" t="str">
        <f>"杜鹏"</f>
        <v>杜鹏</v>
      </c>
      <c r="C4" s="10" t="str">
        <f>"20240201905"</f>
        <v>20240201905</v>
      </c>
      <c r="D4" s="10" t="s">
        <v>12</v>
      </c>
      <c r="E4" s="10" t="s">
        <v>13</v>
      </c>
      <c r="F4" s="10" t="s">
        <v>14</v>
      </c>
      <c r="G4" s="12" t="s">
        <v>15</v>
      </c>
      <c r="H4" s="10">
        <v>2</v>
      </c>
      <c r="I4" s="14">
        <v>77.6</v>
      </c>
      <c r="J4" s="10">
        <v>1</v>
      </c>
    </row>
    <row r="5" ht="34" customHeight="1" spans="1:10">
      <c r="A5" s="9">
        <v>2</v>
      </c>
      <c r="B5" s="10" t="str">
        <f>"潘文祺"</f>
        <v>潘文祺</v>
      </c>
      <c r="C5" s="10" t="str">
        <f>"20240201830"</f>
        <v>20240201830</v>
      </c>
      <c r="D5" s="10" t="s">
        <v>12</v>
      </c>
      <c r="E5" s="10" t="s">
        <v>13</v>
      </c>
      <c r="F5" s="10" t="s">
        <v>14</v>
      </c>
      <c r="G5" s="12" t="s">
        <v>15</v>
      </c>
      <c r="H5" s="10">
        <v>2</v>
      </c>
      <c r="I5" s="14">
        <v>73.63</v>
      </c>
      <c r="J5" s="10">
        <v>2</v>
      </c>
    </row>
    <row r="6" ht="34" customHeight="1" spans="1:10">
      <c r="A6" s="9">
        <v>3</v>
      </c>
      <c r="B6" s="10" t="str">
        <f>"朱思浩"</f>
        <v>朱思浩</v>
      </c>
      <c r="C6" s="10" t="str">
        <f>"20240201918"</f>
        <v>20240201918</v>
      </c>
      <c r="D6" s="10" t="s">
        <v>12</v>
      </c>
      <c r="E6" s="10" t="s">
        <v>13</v>
      </c>
      <c r="F6" s="10" t="s">
        <v>14</v>
      </c>
      <c r="G6" s="12" t="s">
        <v>15</v>
      </c>
      <c r="H6" s="10">
        <v>2</v>
      </c>
      <c r="I6" s="14">
        <v>73.58</v>
      </c>
      <c r="J6" s="10">
        <v>3</v>
      </c>
    </row>
    <row r="7" ht="34" customHeight="1" spans="1:10">
      <c r="A7" s="9">
        <v>4</v>
      </c>
      <c r="B7" s="10" t="str">
        <f>"黄睿"</f>
        <v>黄睿</v>
      </c>
      <c r="C7" s="10" t="str">
        <f>"20240201802"</f>
        <v>20240201802</v>
      </c>
      <c r="D7" s="10" t="s">
        <v>12</v>
      </c>
      <c r="E7" s="10" t="s">
        <v>13</v>
      </c>
      <c r="F7" s="10" t="s">
        <v>14</v>
      </c>
      <c r="G7" s="12" t="s">
        <v>15</v>
      </c>
      <c r="H7" s="10">
        <v>2</v>
      </c>
      <c r="I7" s="14">
        <v>73.43</v>
      </c>
      <c r="J7" s="10">
        <v>4</v>
      </c>
    </row>
    <row r="8" ht="34" customHeight="1" spans="1:10">
      <c r="A8" s="9">
        <v>5</v>
      </c>
      <c r="B8" s="10" t="str">
        <f>"查志兴"</f>
        <v>查志兴</v>
      </c>
      <c r="C8" s="10" t="str">
        <f>"20240202013"</f>
        <v>20240202013</v>
      </c>
      <c r="D8" s="10" t="s">
        <v>12</v>
      </c>
      <c r="E8" s="10" t="s">
        <v>13</v>
      </c>
      <c r="F8" s="10" t="s">
        <v>14</v>
      </c>
      <c r="G8" s="12" t="s">
        <v>15</v>
      </c>
      <c r="H8" s="10">
        <v>2</v>
      </c>
      <c r="I8" s="14">
        <v>72.43</v>
      </c>
      <c r="J8" s="10">
        <v>5</v>
      </c>
    </row>
    <row r="9" ht="34" customHeight="1" spans="1:10">
      <c r="A9" s="9">
        <v>6</v>
      </c>
      <c r="B9" s="10" t="str">
        <f>"喻彬彬"</f>
        <v>喻彬彬</v>
      </c>
      <c r="C9" s="10" t="str">
        <f>"20240202015"</f>
        <v>20240202015</v>
      </c>
      <c r="D9" s="10" t="s">
        <v>12</v>
      </c>
      <c r="E9" s="10" t="s">
        <v>13</v>
      </c>
      <c r="F9" s="10" t="s">
        <v>14</v>
      </c>
      <c r="G9" s="12" t="s">
        <v>15</v>
      </c>
      <c r="H9" s="10">
        <v>2</v>
      </c>
      <c r="I9" s="14">
        <v>72.22</v>
      </c>
      <c r="J9" s="10">
        <v>6</v>
      </c>
    </row>
    <row r="10" ht="34" customHeight="1" spans="1:10">
      <c r="A10" s="9">
        <v>7</v>
      </c>
      <c r="B10" s="10" t="str">
        <f>"钱洪壮"</f>
        <v>钱洪壮</v>
      </c>
      <c r="C10" s="10" t="str">
        <f>"20240202324"</f>
        <v>20240202324</v>
      </c>
      <c r="D10" s="10" t="s">
        <v>12</v>
      </c>
      <c r="E10" s="10" t="s">
        <v>16</v>
      </c>
      <c r="F10" s="10" t="s">
        <v>17</v>
      </c>
      <c r="G10" s="12" t="s">
        <v>15</v>
      </c>
      <c r="H10" s="10">
        <v>1</v>
      </c>
      <c r="I10" s="14">
        <v>76.15</v>
      </c>
      <c r="J10" s="10">
        <v>1</v>
      </c>
    </row>
    <row r="11" ht="34" customHeight="1" spans="1:10">
      <c r="A11" s="9">
        <v>8</v>
      </c>
      <c r="B11" s="10" t="str">
        <f>"李德源"</f>
        <v>李德源</v>
      </c>
      <c r="C11" s="10" t="str">
        <f>"20240202423"</f>
        <v>20240202423</v>
      </c>
      <c r="D11" s="10" t="s">
        <v>12</v>
      </c>
      <c r="E11" s="10" t="s">
        <v>16</v>
      </c>
      <c r="F11" s="10" t="s">
        <v>17</v>
      </c>
      <c r="G11" s="12" t="s">
        <v>15</v>
      </c>
      <c r="H11" s="10">
        <v>1</v>
      </c>
      <c r="I11" s="14">
        <v>74.36</v>
      </c>
      <c r="J11" s="10">
        <v>2</v>
      </c>
    </row>
    <row r="12" ht="34" customHeight="1" spans="1:10">
      <c r="A12" s="9">
        <v>9</v>
      </c>
      <c r="B12" s="10" t="str">
        <f>"黄祖成"</f>
        <v>黄祖成</v>
      </c>
      <c r="C12" s="10" t="str">
        <f>"20240202025"</f>
        <v>20240202025</v>
      </c>
      <c r="D12" s="10" t="s">
        <v>12</v>
      </c>
      <c r="E12" s="10" t="s">
        <v>16</v>
      </c>
      <c r="F12" s="10" t="s">
        <v>17</v>
      </c>
      <c r="G12" s="12" t="s">
        <v>15</v>
      </c>
      <c r="H12" s="10">
        <v>1</v>
      </c>
      <c r="I12" s="14">
        <v>74.24</v>
      </c>
      <c r="J12" s="10">
        <v>3</v>
      </c>
    </row>
    <row r="13" ht="34" customHeight="1" spans="1:10">
      <c r="A13" s="9">
        <v>10</v>
      </c>
      <c r="B13" s="10" t="str">
        <f>"覃文君"</f>
        <v>覃文君</v>
      </c>
      <c r="C13" s="10" t="str">
        <f>"20240202721"</f>
        <v>20240202721</v>
      </c>
      <c r="D13" s="10" t="s">
        <v>12</v>
      </c>
      <c r="E13" s="10" t="s">
        <v>18</v>
      </c>
      <c r="F13" s="10" t="s">
        <v>19</v>
      </c>
      <c r="G13" s="12" t="s">
        <v>15</v>
      </c>
      <c r="H13" s="10">
        <v>1</v>
      </c>
      <c r="I13" s="14">
        <v>75</v>
      </c>
      <c r="J13" s="10">
        <v>1</v>
      </c>
    </row>
    <row r="14" ht="34" customHeight="1" spans="1:10">
      <c r="A14" s="9">
        <v>11</v>
      </c>
      <c r="B14" s="10" t="str">
        <f>"曹家朋"</f>
        <v>曹家朋</v>
      </c>
      <c r="C14" s="10" t="str">
        <f>"20240203028"</f>
        <v>20240203028</v>
      </c>
      <c r="D14" s="10" t="s">
        <v>12</v>
      </c>
      <c r="E14" s="10" t="s">
        <v>18</v>
      </c>
      <c r="F14" s="10" t="s">
        <v>19</v>
      </c>
      <c r="G14" s="12" t="s">
        <v>15</v>
      </c>
      <c r="H14" s="10">
        <v>1</v>
      </c>
      <c r="I14" s="14">
        <v>73.92</v>
      </c>
      <c r="J14" s="10">
        <v>2</v>
      </c>
    </row>
    <row r="15" ht="34" customHeight="1" spans="1:10">
      <c r="A15" s="9">
        <v>12</v>
      </c>
      <c r="B15" s="10" t="str">
        <f>"蔡凌锋"</f>
        <v>蔡凌锋</v>
      </c>
      <c r="C15" s="10" t="str">
        <f>"20240202815"</f>
        <v>20240202815</v>
      </c>
      <c r="D15" s="10" t="s">
        <v>12</v>
      </c>
      <c r="E15" s="10" t="s">
        <v>18</v>
      </c>
      <c r="F15" s="10" t="s">
        <v>19</v>
      </c>
      <c r="G15" s="12" t="s">
        <v>15</v>
      </c>
      <c r="H15" s="10">
        <v>1</v>
      </c>
      <c r="I15" s="14">
        <v>73.89</v>
      </c>
      <c r="J15" s="10">
        <v>3</v>
      </c>
    </row>
  </sheetData>
  <autoFilter ref="D3:J15">
    <extLst/>
  </autoFilter>
  <mergeCells count="1">
    <mergeCell ref="A2:J2"/>
  </mergeCells>
  <printOptions horizontalCentered="1"/>
  <pageMargins left="0.432638888888889" right="0.314583333333333" top="0.551181102362205" bottom="0.551181102362205" header="0.31496062992126" footer="0.31496062992126"/>
  <pageSetup paperSize="9" scale="98" fitToHeight="0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zyjglj</cp:lastModifiedBy>
  <dcterms:created xsi:type="dcterms:W3CDTF">2024-11-08T18:08:00Z</dcterms:created>
  <cp:lastPrinted>2024-11-13T15:26:00Z</cp:lastPrinted>
  <dcterms:modified xsi:type="dcterms:W3CDTF">2024-11-25T15:35:51Z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BF3170EDCCAB4DFEBB38E7DF7BDBB47D_13</vt:lpwstr>
  </property>
  <property fmtid="{D5CDD505-2E9C-101B-9397-08002B2CF9AE}" pid="3" name="KSOProductBuildVer">
    <vt:lpwstr>2052-11.8.2.9339</vt:lpwstr>
  </property>
</Properties>
</file>