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Sheet1!$D$3:$T$15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<sst xmlns="http://schemas.openxmlformats.org/spreadsheetml/2006/main" count="60" uniqueCount="18">
  <si>
    <t>附件</t>
  </si>
  <si>
    <t>湖北恩施腾龙洞大峡谷国家地质公园管理局
2024年下半年公开招聘面试资格复审人员名单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</si>
  <si>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</si>
  <si>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</si>
  <si>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</si>
  <si>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</si>
  <si>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</si>
  <si>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</si>
  <si>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</si>
  <si>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</si>
  <si>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</si>
  <si>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</si>
  <si>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湖北恩施腾龙洞大峡谷国家地质公园管理局</t>
  </si>
  <si>
    <t>大峡谷地质资源管理岗</t>
  </si>
  <si>
    <t>X2024012</t>
  </si>
  <si>
    <t>1:3</t>
  </si>
  <si>
    <t>腾龙洞地质资源管理岗</t>
  </si>
  <si>
    <t>X2024013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</si>
</sst>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5.225" style="5" customWidth="1"/>
    <col min="2" max="2" width="7.875" style="5" customWidth="1"/>
    <col min="3" max="3" width="12.875" style="5" customWidth="1"/>
    <col min="4" max="4" width="24.0083333333333" style="6" customWidth="1"/>
    <col min="5" max="5" width="12.7083333333333" style="6" customWidth="1"/>
    <col min="6" max="6" width="9.975" style="6" customWidth="1"/>
    <col min="7" max="7" width="6.875" style="6" customWidth="1"/>
    <col min="8" max="8" width="4.875" style="6" customWidth="1"/>
    <col min="9" max="9" width="9.5" style="6" customWidth="1"/>
    <col min="10" max="10" width="5.375" style="6" customWidth="1"/>
    <col min="11" max="11" width="10.125" style="7" customWidth="1"/>
    <col min="12" max="12" width="9" style="7"/>
  </cols>
  <sheetData>
    <row r="1" ht="14.25" spans="1:1">
      <c r="A1" s="8" t="s">
        <v>0</v>
      </c>
    </row>
    <row r="2" s="1" customFormat="1" ht="57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5"/>
      <c r="L2" s="15"/>
    </row>
    <row r="3" s="2" customFormat="1" ht="42" customHeight="1" spans="1:10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3" t="s">
        <v>8</v>
      </c>
      <c r="H3" s="10" t="s">
        <v>9</v>
      </c>
      <c r="I3" s="16" t="s">
        <v>10</v>
      </c>
      <c r="J3" s="10" t="s">
        <v>11</v>
      </c>
    </row>
    <row r="4" s="3" customFormat="1" ht="30" customHeight="1" spans="1:11">
      <c r="A4" s="12">
        <v>1</v>
      </c>
      <c r="B4" s="12" t="str">
        <f>"李剑锋"</f>
        <v>李剑锋</v>
      </c>
      <c r="C4" s="12" t="str">
        <f>"20240203918"</f>
        <v>20240203918</v>
      </c>
      <c r="D4" s="12" t="s">
        <v>12</v>
      </c>
      <c r="E4" s="12" t="s">
        <v>13</v>
      </c>
      <c r="F4" s="12" t="s">
        <v>14</v>
      </c>
      <c r="G4" s="14" t="s">
        <v>15</v>
      </c>
      <c r="H4" s="12">
        <v>2</v>
      </c>
      <c r="I4" s="17">
        <v>72.43</v>
      </c>
      <c r="J4" s="12">
        <v>1</v>
      </c>
      <c r="K4" s="18"/>
    </row>
    <row r="5" s="3" customFormat="1" ht="30" customHeight="1" spans="1:11">
      <c r="A5" s="12">
        <v>2</v>
      </c>
      <c r="B5" s="12" t="str">
        <f>"刘明星"</f>
        <v>刘明星</v>
      </c>
      <c r="C5" s="12" t="str">
        <f>"20240203907"</f>
        <v>20240203907</v>
      </c>
      <c r="D5" s="12" t="s">
        <v>12</v>
      </c>
      <c r="E5" s="12" t="s">
        <v>13</v>
      </c>
      <c r="F5" s="12" t="s">
        <v>14</v>
      </c>
      <c r="G5" s="14" t="s">
        <v>15</v>
      </c>
      <c r="H5" s="12">
        <v>2</v>
      </c>
      <c r="I5" s="17">
        <v>70.81</v>
      </c>
      <c r="J5" s="12">
        <v>2</v>
      </c>
      <c r="K5" s="18"/>
    </row>
    <row r="6" s="3" customFormat="1" ht="30" customHeight="1" spans="1:14">
      <c r="A6" s="12">
        <v>3</v>
      </c>
      <c r="B6" s="12" t="str">
        <f>"邵华"</f>
        <v>邵华</v>
      </c>
      <c r="C6" s="12" t="str">
        <f>"20240203925"</f>
        <v>20240203925</v>
      </c>
      <c r="D6" s="12" t="s">
        <v>12</v>
      </c>
      <c r="E6" s="12" t="s">
        <v>13</v>
      </c>
      <c r="F6" s="12" t="s">
        <v>14</v>
      </c>
      <c r="G6" s="14" t="s">
        <v>15</v>
      </c>
      <c r="H6" s="12">
        <v>2</v>
      </c>
      <c r="I6" s="17">
        <v>70.76</v>
      </c>
      <c r="J6" s="12">
        <v>3</v>
      </c>
      <c r="K6" s="18"/>
      <c r="N6" s="20"/>
    </row>
    <row r="7" s="3" customFormat="1" ht="30" customHeight="1" spans="1:11">
      <c r="A7" s="12">
        <v>4</v>
      </c>
      <c r="B7" s="12" t="str">
        <f>"瞿佳"</f>
        <v>瞿佳</v>
      </c>
      <c r="C7" s="12" t="str">
        <f>"20240203921"</f>
        <v>20240203921</v>
      </c>
      <c r="D7" s="12" t="s">
        <v>12</v>
      </c>
      <c r="E7" s="12" t="s">
        <v>13</v>
      </c>
      <c r="F7" s="12" t="s">
        <v>14</v>
      </c>
      <c r="G7" s="14" t="s">
        <v>15</v>
      </c>
      <c r="H7" s="12">
        <v>2</v>
      </c>
      <c r="I7" s="17">
        <v>69.93</v>
      </c>
      <c r="J7" s="12">
        <v>4</v>
      </c>
      <c r="K7" s="19"/>
    </row>
    <row r="8" s="3" customFormat="1" ht="30" customHeight="1" spans="1:11">
      <c r="A8" s="12">
        <v>5</v>
      </c>
      <c r="B8" s="12" t="str">
        <f>"李晏平"</f>
        <v>李晏平</v>
      </c>
      <c r="C8" s="12" t="str">
        <f>"20240203915"</f>
        <v>20240203915</v>
      </c>
      <c r="D8" s="12" t="s">
        <v>12</v>
      </c>
      <c r="E8" s="12" t="s">
        <v>13</v>
      </c>
      <c r="F8" s="12" t="s">
        <v>14</v>
      </c>
      <c r="G8" s="14" t="s">
        <v>15</v>
      </c>
      <c r="H8" s="12">
        <v>2</v>
      </c>
      <c r="I8" s="17">
        <v>69.81</v>
      </c>
      <c r="J8" s="12">
        <v>5</v>
      </c>
      <c r="K8" s="19"/>
    </row>
    <row r="9" s="3" customFormat="1" ht="30" customHeight="1" spans="1:11">
      <c r="A9" s="12">
        <v>6</v>
      </c>
      <c r="B9" s="12" t="str">
        <f>"龙凌霄"</f>
        <v>龙凌霄</v>
      </c>
      <c r="C9" s="12" t="str">
        <f>"20240203908"</f>
        <v>20240203908</v>
      </c>
      <c r="D9" s="12" t="s">
        <v>12</v>
      </c>
      <c r="E9" s="12" t="s">
        <v>13</v>
      </c>
      <c r="F9" s="12" t="s">
        <v>14</v>
      </c>
      <c r="G9" s="14" t="s">
        <v>15</v>
      </c>
      <c r="H9" s="12">
        <v>2</v>
      </c>
      <c r="I9" s="17">
        <v>69.76</v>
      </c>
      <c r="J9" s="12">
        <v>6</v>
      </c>
      <c r="K9" s="18"/>
    </row>
    <row r="10" s="4" customFormat="1" ht="30" customHeight="1" spans="1:11">
      <c r="A10" s="12">
        <v>7</v>
      </c>
      <c r="B10" s="12" t="str">
        <f>"邓运"</f>
        <v>邓运</v>
      </c>
      <c r="C10" s="12" t="str">
        <f>"20240204022"</f>
        <v>20240204022</v>
      </c>
      <c r="D10" s="12" t="s">
        <v>12</v>
      </c>
      <c r="E10" s="12" t="s">
        <v>16</v>
      </c>
      <c r="F10" s="12" t="s">
        <v>17</v>
      </c>
      <c r="G10" s="14" t="s">
        <v>15</v>
      </c>
      <c r="H10" s="12">
        <v>2</v>
      </c>
      <c r="I10" s="17">
        <v>76.81</v>
      </c>
      <c r="J10" s="12">
        <v>1</v>
      </c>
      <c r="K10" s="18"/>
    </row>
    <row r="11" s="4" customFormat="1" ht="30" customHeight="1" spans="1:11">
      <c r="A11" s="12">
        <v>8</v>
      </c>
      <c r="B11" s="12" t="str">
        <f>"曾国强"</f>
        <v>曾国强</v>
      </c>
      <c r="C11" s="12" t="str">
        <f>"20240204010"</f>
        <v>20240204010</v>
      </c>
      <c r="D11" s="12" t="s">
        <v>12</v>
      </c>
      <c r="E11" s="12" t="s">
        <v>16</v>
      </c>
      <c r="F11" s="12" t="s">
        <v>17</v>
      </c>
      <c r="G11" s="14" t="s">
        <v>15</v>
      </c>
      <c r="H11" s="12">
        <v>2</v>
      </c>
      <c r="I11" s="17">
        <v>73.98</v>
      </c>
      <c r="J11" s="12">
        <v>2</v>
      </c>
      <c r="K11" s="18"/>
    </row>
    <row r="12" s="4" customFormat="1" ht="30" customHeight="1" spans="1:11">
      <c r="A12" s="12">
        <v>9</v>
      </c>
      <c r="B12" s="12" t="str">
        <f>"孙宇奇"</f>
        <v>孙宇奇</v>
      </c>
      <c r="C12" s="12" t="str">
        <f>"20240204002"</f>
        <v>20240204002</v>
      </c>
      <c r="D12" s="12" t="s">
        <v>12</v>
      </c>
      <c r="E12" s="12" t="s">
        <v>16</v>
      </c>
      <c r="F12" s="12" t="s">
        <v>17</v>
      </c>
      <c r="G12" s="14" t="s">
        <v>15</v>
      </c>
      <c r="H12" s="12">
        <v>2</v>
      </c>
      <c r="I12" s="17">
        <v>73.44</v>
      </c>
      <c r="J12" s="12">
        <v>3</v>
      </c>
      <c r="K12" s="18"/>
    </row>
    <row r="13" s="4" customFormat="1" ht="30" customHeight="1" spans="1:11">
      <c r="A13" s="12">
        <v>10</v>
      </c>
      <c r="B13" s="12" t="str">
        <f>"冉旭"</f>
        <v>冉旭</v>
      </c>
      <c r="C13" s="12" t="str">
        <f>"20240204012"</f>
        <v>20240204012</v>
      </c>
      <c r="D13" s="12" t="s">
        <v>12</v>
      </c>
      <c r="E13" s="12" t="s">
        <v>16</v>
      </c>
      <c r="F13" s="12" t="s">
        <v>17</v>
      </c>
      <c r="G13" s="14" t="s">
        <v>15</v>
      </c>
      <c r="H13" s="12">
        <v>2</v>
      </c>
      <c r="I13" s="17">
        <v>69.18</v>
      </c>
      <c r="J13" s="12">
        <v>4</v>
      </c>
      <c r="K13" s="18"/>
    </row>
    <row r="14" s="4" customFormat="1" ht="30" customHeight="1" spans="1:11">
      <c r="A14" s="12">
        <v>11</v>
      </c>
      <c r="B14" s="12" t="str">
        <f>"袁崇恩"</f>
        <v>袁崇恩</v>
      </c>
      <c r="C14" s="12" t="str">
        <f>"20240204008"</f>
        <v>20240204008</v>
      </c>
      <c r="D14" s="12" t="s">
        <v>12</v>
      </c>
      <c r="E14" s="12" t="s">
        <v>16</v>
      </c>
      <c r="F14" s="12" t="s">
        <v>17</v>
      </c>
      <c r="G14" s="14" t="s">
        <v>15</v>
      </c>
      <c r="H14" s="12">
        <v>2</v>
      </c>
      <c r="I14" s="17">
        <v>67.97</v>
      </c>
      <c r="J14" s="12">
        <v>5</v>
      </c>
      <c r="K14" s="18"/>
    </row>
    <row r="15" s="4" customFormat="1" ht="30" customHeight="1" spans="1:11">
      <c r="A15" s="12">
        <v>12</v>
      </c>
      <c r="B15" s="12" t="str">
        <f>"饶人华"</f>
        <v>饶人华</v>
      </c>
      <c r="C15" s="12" t="str">
        <f>"20240204011"</f>
        <v>20240204011</v>
      </c>
      <c r="D15" s="12" t="s">
        <v>12</v>
      </c>
      <c r="E15" s="12" t="s">
        <v>16</v>
      </c>
      <c r="F15" s="12" t="s">
        <v>17</v>
      </c>
      <c r="G15" s="14" t="s">
        <v>15</v>
      </c>
      <c r="H15" s="12">
        <v>2</v>
      </c>
      <c r="I15" s="17">
        <v>67.61</v>
      </c>
      <c r="J15" s="12">
        <v>6</v>
      </c>
      <c r="K15" s="18"/>
    </row>
  </sheetData>
  <autoFilter ref="D3:T15">
    <extLst/>
  </autoFilter>
  <mergeCells count="1">
    <mergeCell ref="A2:J2"/>
  </mergeCells>
  <printOptions horizontalCentered="1"/>
  <pageMargins left="0.432638888888889" right="0.314583333333333" top="0.551181102362205" bottom="0.551181102362205" header="0.31496062992126" footer="0.31496062992126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sugon</cp:lastModifiedBy>
  <dcterms:created xsi:type="dcterms:W3CDTF">2024-11-10T18:08:00Z</dcterms:created>
  <cp:lastPrinted>2024-11-15T15:26:00Z</cp:lastPrinted>
  <dcterms:modified xsi:type="dcterms:W3CDTF">2024-11-26T09:37:42Z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BF3170EDCCAB4DFEBB38E7DF7BDBB47D_13</vt:lpwstr>
  </property>
  <property fmtid="{D5CDD505-2E9C-101B-9397-08002B2CF9AE}" pid="3" name="KSOProductBuildVer">
    <vt:lpwstr>2052-12.8.2.1113</vt:lpwstr>
  </property>
</Properties>
</file>