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总成绩" sheetId="17" r:id="rId1"/>
    <sheet name="体检人员名单" sheetId="18" r:id="rId2"/>
  </sheets>
  <definedNames>
    <definedName name="_xlnm._FilterDatabase" localSheetId="0" hidden="1">总成绩!$A$3:$N$70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<sst xmlns="http://schemas.openxmlformats.org/spreadsheetml/2006/main" count="630" uniqueCount="143">
  <si>
    <t>附件：</t>
  </si>
  <si>
    <t>2024年宣恩县事业单位第二次专项公开招聘测试总成绩及体检名单公示</t>
  </si>
  <si>
    <t>序号</t>
  </si>
  <si>
    <t>主管部门</t>
  </si>
  <si>
    <t>招聘单位名称</t>
  </si>
  <si>
    <t>岗位代码</t>
  </si>
  <si>
    <t>岗位名称</t>
  </si>
  <si>
    <t>姓名</t>
  </si>
  <si>
    <t>测试方式</t>
  </si>
  <si>
    <t>笔试成绩</t>
  </si>
  <si>
    <t>40%折合后笔试成绩</t>
  </si>
  <si>
    <t>面试成绩</t>
  </si>
  <si>
    <t>60%折合后面试成绩</t>
  </si>
  <si>
    <t>测试总成绩</t>
  </si>
  <si>
    <t>排名</t>
  </si>
  <si>
    <t>是否体检</t>
  </si>
  <si>
    <t>宣恩县卫健局</t>
  </si>
  <si>
    <t>宣恩县人民医院</t>
  </si>
  <si>
    <t>E2024031</t>
  </si>
  <si>
    <t>病理科医师</t>
  </si>
  <si>
    <t>张秀平</t>
  </si>
  <si>
    <t>笔试入围</t>
  </si>
  <si>
    <t>朱银萍</t>
  </si>
  <si>
    <t>E2024032</t>
  </si>
  <si>
    <t>病理科技师</t>
  </si>
  <si>
    <t>杨密</t>
  </si>
  <si>
    <t>体检</t>
  </si>
  <si>
    <t>田婷</t>
  </si>
  <si>
    <t>E2024033</t>
  </si>
  <si>
    <t>心胸外科医师</t>
  </si>
  <si>
    <t>刘东</t>
  </si>
  <si>
    <t>直接面试</t>
  </si>
  <si>
    <t>/</t>
  </si>
  <si>
    <t>陈泉全</t>
  </si>
  <si>
    <t>滕凯</t>
  </si>
  <si>
    <t>E2024034</t>
  </si>
  <si>
    <t>肿瘤外科医师</t>
  </si>
  <si>
    <t>陈浪</t>
  </si>
  <si>
    <t>胡飞洋</t>
  </si>
  <si>
    <t>覃遵潜</t>
  </si>
  <si>
    <t>E2024035</t>
  </si>
  <si>
    <t>药师</t>
  </si>
  <si>
    <t>易琴</t>
  </si>
  <si>
    <t>崔园园</t>
  </si>
  <si>
    <t>E2024036</t>
  </si>
  <si>
    <t>临床护士</t>
  </si>
  <si>
    <t>李和珍</t>
  </si>
  <si>
    <t>肖洒</t>
  </si>
  <si>
    <t>汪娅</t>
  </si>
  <si>
    <t>叶东菊</t>
  </si>
  <si>
    <t>宣恩县中医医院</t>
  </si>
  <si>
    <t>E2024037</t>
  </si>
  <si>
    <t>口腔科医师</t>
  </si>
  <si>
    <t>陈群</t>
  </si>
  <si>
    <t>冯蝴蝶</t>
  </si>
  <si>
    <t>杨崚</t>
  </si>
  <si>
    <t>宣恩县妇幼保健计划生育服务中心</t>
  </si>
  <si>
    <t>E2024039</t>
  </si>
  <si>
    <t>内科医师</t>
  </si>
  <si>
    <t>李月艳</t>
  </si>
  <si>
    <t>杨昌建</t>
  </si>
  <si>
    <t>张琦</t>
  </si>
  <si>
    <t>王俊尧</t>
  </si>
  <si>
    <t>崔静宇</t>
  </si>
  <si>
    <t>熊清</t>
  </si>
  <si>
    <t>吴豪</t>
  </si>
  <si>
    <t>刘晓琴</t>
  </si>
  <si>
    <t>E2024040</t>
  </si>
  <si>
    <t>康复治疗技师</t>
  </si>
  <si>
    <t>张美玲</t>
  </si>
  <si>
    <t>罗词元</t>
  </si>
  <si>
    <t>肖文静</t>
  </si>
  <si>
    <t>宣恩县李家河镇卫生院</t>
  </si>
  <si>
    <t>E2024041</t>
  </si>
  <si>
    <t>放射医师</t>
  </si>
  <si>
    <t>黄雨鑫</t>
  </si>
  <si>
    <t>廖琳琳</t>
  </si>
  <si>
    <t>宣恩县高罗镇卫生院</t>
  </si>
  <si>
    <t>E2024042</t>
  </si>
  <si>
    <t>谭绍宽</t>
  </si>
  <si>
    <t>郭益</t>
  </si>
  <si>
    <t>廖珣杰</t>
  </si>
  <si>
    <t>宣恩县椿木营乡卫生院</t>
  </si>
  <si>
    <t>E2024043</t>
  </si>
  <si>
    <t>龙潇</t>
  </si>
  <si>
    <t>赵艳平</t>
  </si>
  <si>
    <t>向欢</t>
  </si>
  <si>
    <t>宣恩县长潭河侗族乡政府</t>
  </si>
  <si>
    <t>宣恩县长潭河侗族乡党群服务中心</t>
  </si>
  <si>
    <t>E2024044</t>
  </si>
  <si>
    <t>综合业务岗</t>
  </si>
  <si>
    <t>赵佳</t>
  </si>
  <si>
    <t>王应恩</t>
  </si>
  <si>
    <t>吴家武</t>
  </si>
  <si>
    <t>乾蒙</t>
  </si>
  <si>
    <t>宣恩县椿木营乡政府</t>
  </si>
  <si>
    <t>宣恩县椿木营乡党群服务中心</t>
  </si>
  <si>
    <t>E2024045</t>
  </si>
  <si>
    <t>综合业务岗1</t>
  </si>
  <si>
    <t>岳佳</t>
  </si>
  <si>
    <t>潘灿荷</t>
  </si>
  <si>
    <t>何美幸</t>
  </si>
  <si>
    <t>黄秋姣</t>
  </si>
  <si>
    <t>王淇</t>
  </si>
  <si>
    <t>吴娅</t>
  </si>
  <si>
    <t>周玉玲</t>
  </si>
  <si>
    <t>缺考</t>
  </si>
  <si>
    <t>代睿</t>
  </si>
  <si>
    <t>E2024046</t>
  </si>
  <si>
    <t>综合业务岗2</t>
  </si>
  <si>
    <t>熊坤</t>
  </si>
  <si>
    <t>李盛</t>
  </si>
  <si>
    <t>宣恩县融媒体中心</t>
  </si>
  <si>
    <t>E2024047</t>
  </si>
  <si>
    <t>全媒体记者岗</t>
  </si>
  <si>
    <t>曾雪儿</t>
  </si>
  <si>
    <t>杨长镁</t>
  </si>
  <si>
    <t>张译丹</t>
  </si>
  <si>
    <t>雷晓丽</t>
  </si>
  <si>
    <t>宣恩县科经局</t>
  </si>
  <si>
    <t>宣恩县中小企业服务中心</t>
  </si>
  <si>
    <t>E2024051</t>
  </si>
  <si>
    <t>工业企业电气发展服务岗</t>
  </si>
  <si>
    <t>何倞</t>
  </si>
  <si>
    <t>何元靖</t>
  </si>
  <si>
    <t>刘则垚</t>
  </si>
  <si>
    <t>宣恩县林业局</t>
  </si>
  <si>
    <t>宣恩县国有雪落寨林场</t>
  </si>
  <si>
    <t>E2024052</t>
  </si>
  <si>
    <t>财务会计岗</t>
  </si>
  <si>
    <t>刘柯兰</t>
  </si>
  <si>
    <t>杨金艳</t>
  </si>
  <si>
    <t>侯玲</t>
  </si>
  <si>
    <t>许涛</t>
  </si>
  <si>
    <t>罗晶</t>
  </si>
  <si>
    <t>宣恩县交通局</t>
  </si>
  <si>
    <t>宣恩县公路事业发展中心</t>
  </si>
  <si>
    <t>E2024053</t>
  </si>
  <si>
    <t>工程技术岗</t>
  </si>
  <si>
    <t>简端右</t>
  </si>
  <si>
    <t>邓伟</t>
  </si>
  <si>
    <t>陈斌</t>
  </si>
  <si>
    <t>2024年宣恩县事业单位第二次专项公开招聘体检名单公示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</si>
</sst>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 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0"/>
      <name val="黑体"/>
      <charset val="134"/>
    </font>
    <font>
      <sz val="11"/>
      <name val="黑体"/>
      <charset val="134"/>
    </font>
    <font>
      <sz val="12"/>
      <name val="黑体"/>
      <charset val="134"/>
    </font>
    <font>
      <sz val="11"/>
      <name val="宋体"/>
      <charset val="134"/>
    </font>
    <font>
      <sz val="9"/>
      <color rgb="FFFF0000"/>
      <name val="宋体"/>
      <charset val="134"/>
    </font>
    <font>
      <sz val="12"/>
      <color rgb="FFFF0000"/>
      <name val="宋体"/>
      <charset val="134"/>
    </font>
    <font>
      <sz val="9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9" fillId="0" borderId="0" applyNumberFormat="0" applyFont="0" applyFill="0" applyBorder="0" applyAlignment="0" applyProtection="0"/>
  </cellStyleXfs>
  <cellXfs count="6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49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76" fontId="7" fillId="2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176" fontId="9" fillId="2" borderId="1" xfId="0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70"/>
  <sheetViews>
    <sheetView tabSelected="1" workbookViewId="0">
      <selection activeCell="O10" sqref="O10"/>
    </sheetView>
  </sheetViews>
  <sheetFormatPr defaultColWidth="9" defaultRowHeight="13.5"/>
  <cols>
    <col min="1" max="1" width="4.75833333333333" style="33" customWidth="1"/>
    <col min="2" max="2" width="16.675" style="30" customWidth="1"/>
    <col min="3" max="3" width="18" style="30" customWidth="1"/>
    <col min="4" max="4" width="9.55833333333333" style="34" customWidth="1"/>
    <col min="5" max="5" width="10.5416666666667" style="30" customWidth="1"/>
    <col min="6" max="6" width="7.5" style="34" customWidth="1"/>
    <col min="7" max="7" width="7.69166666666667" style="30" customWidth="1"/>
    <col min="8" max="8" width="9" style="35"/>
    <col min="9" max="9" width="10.75" style="35" customWidth="1"/>
    <col min="10" max="10" width="9" style="35"/>
    <col min="11" max="11" width="9.875" style="35" customWidth="1"/>
    <col min="12" max="12" width="9" style="35"/>
    <col min="13" max="13" width="9" style="30"/>
    <col min="14" max="14" width="9" style="34"/>
    <col min="15" max="16384" width="9" style="30"/>
  </cols>
  <sheetData>
    <row r="1" s="30" customFormat="1" spans="1:14">
      <c r="A1" s="33" t="s">
        <v>0</v>
      </c>
      <c r="D1" s="34"/>
      <c r="F1" s="34"/>
      <c r="H1" s="35"/>
      <c r="I1" s="35"/>
      <c r="J1" s="35"/>
      <c r="K1" s="35"/>
      <c r="L1" s="35"/>
      <c r="N1" s="34"/>
    </row>
    <row r="2" s="31" customFormat="1" ht="26" customHeight="1" spans="1:14">
      <c r="A2" s="36" t="s">
        <v>1</v>
      </c>
      <c r="B2" s="36"/>
      <c r="C2" s="36"/>
      <c r="D2" s="36"/>
      <c r="E2" s="36"/>
      <c r="F2" s="36"/>
      <c r="G2" s="36"/>
      <c r="H2" s="37"/>
      <c r="I2" s="37"/>
      <c r="J2" s="37"/>
      <c r="K2" s="37"/>
      <c r="L2" s="37"/>
      <c r="M2" s="36"/>
      <c r="N2" s="61"/>
    </row>
    <row r="3" s="32" customFormat="1" ht="43" customHeight="1" spans="1:14">
      <c r="A3" s="38" t="s">
        <v>2</v>
      </c>
      <c r="B3" s="39" t="s">
        <v>3</v>
      </c>
      <c r="C3" s="39" t="s">
        <v>4</v>
      </c>
      <c r="D3" s="39" t="s">
        <v>5</v>
      </c>
      <c r="E3" s="39" t="s">
        <v>6</v>
      </c>
      <c r="F3" s="39" t="s">
        <v>7</v>
      </c>
      <c r="G3" s="39" t="s">
        <v>8</v>
      </c>
      <c r="H3" s="40" t="s">
        <v>9</v>
      </c>
      <c r="I3" s="40" t="s">
        <v>10</v>
      </c>
      <c r="J3" s="40" t="s">
        <v>11</v>
      </c>
      <c r="K3" s="40" t="s">
        <v>12</v>
      </c>
      <c r="L3" s="40" t="s">
        <v>13</v>
      </c>
      <c r="M3" s="62" t="s">
        <v>14</v>
      </c>
      <c r="N3" s="62" t="s">
        <v>15</v>
      </c>
    </row>
    <row r="4" s="30" customFormat="1" ht="28" customHeight="1" spans="1:14">
      <c r="A4" s="41">
        <v>1</v>
      </c>
      <c r="B4" s="42" t="s">
        <v>16</v>
      </c>
      <c r="C4" s="42" t="s">
        <v>17</v>
      </c>
      <c r="D4" s="43" t="s">
        <v>18</v>
      </c>
      <c r="E4" s="42" t="s">
        <v>19</v>
      </c>
      <c r="F4" s="42" t="s">
        <v>20</v>
      </c>
      <c r="G4" s="44" t="s">
        <v>21</v>
      </c>
      <c r="H4" s="45">
        <v>70</v>
      </c>
      <c r="I4" s="51">
        <f t="shared" ref="I4:I7" si="0">H4*0.4</f>
        <v>28</v>
      </c>
      <c r="J4" s="51">
        <v>55</v>
      </c>
      <c r="K4" s="51">
        <f t="shared" ref="K4:K7" si="1">J4*0.6</f>
        <v>33</v>
      </c>
      <c r="L4" s="51">
        <f t="shared" ref="L4:L7" si="2">I4+K4</f>
        <v>61</v>
      </c>
      <c r="M4" s="60">
        <v>1</v>
      </c>
      <c r="N4" s="43"/>
    </row>
    <row r="5" s="30" customFormat="1" ht="28" customHeight="1" spans="1:14">
      <c r="A5" s="41">
        <v>2</v>
      </c>
      <c r="B5" s="42" t="s">
        <v>16</v>
      </c>
      <c r="C5" s="42" t="s">
        <v>17</v>
      </c>
      <c r="D5" s="43" t="s">
        <v>18</v>
      </c>
      <c r="E5" s="42" t="s">
        <v>19</v>
      </c>
      <c r="F5" s="42" t="s">
        <v>22</v>
      </c>
      <c r="G5" s="44" t="s">
        <v>21</v>
      </c>
      <c r="H5" s="45">
        <v>61</v>
      </c>
      <c r="I5" s="51">
        <f t="shared" si="0"/>
        <v>24.4</v>
      </c>
      <c r="J5" s="51">
        <v>41</v>
      </c>
      <c r="K5" s="51">
        <f t="shared" si="1"/>
        <v>24.6</v>
      </c>
      <c r="L5" s="51">
        <f t="shared" si="2"/>
        <v>49</v>
      </c>
      <c r="M5" s="60">
        <v>2</v>
      </c>
      <c r="N5" s="43"/>
    </row>
    <row r="6" s="30" customFormat="1" ht="28" customHeight="1" spans="1:14">
      <c r="A6" s="46">
        <v>3</v>
      </c>
      <c r="B6" s="47" t="s">
        <v>16</v>
      </c>
      <c r="C6" s="47" t="s">
        <v>17</v>
      </c>
      <c r="D6" s="47" t="s">
        <v>23</v>
      </c>
      <c r="E6" s="47" t="s">
        <v>24</v>
      </c>
      <c r="F6" s="47" t="s">
        <v>25</v>
      </c>
      <c r="G6" s="48" t="s">
        <v>21</v>
      </c>
      <c r="H6" s="49">
        <v>72</v>
      </c>
      <c r="I6" s="53">
        <f t="shared" si="0"/>
        <v>28.8</v>
      </c>
      <c r="J6" s="53">
        <v>66.8</v>
      </c>
      <c r="K6" s="53">
        <f t="shared" si="1"/>
        <v>40.08</v>
      </c>
      <c r="L6" s="53">
        <f t="shared" si="2"/>
        <v>68.88</v>
      </c>
      <c r="M6" s="59">
        <v>1</v>
      </c>
      <c r="N6" s="47" t="s">
        <v>26</v>
      </c>
    </row>
    <row r="7" s="30" customFormat="1" ht="28" customHeight="1" spans="1:14">
      <c r="A7" s="46">
        <v>4</v>
      </c>
      <c r="B7" s="47" t="s">
        <v>16</v>
      </c>
      <c r="C7" s="47" t="s">
        <v>17</v>
      </c>
      <c r="D7" s="47" t="s">
        <v>23</v>
      </c>
      <c r="E7" s="47" t="s">
        <v>24</v>
      </c>
      <c r="F7" s="47" t="s">
        <v>27</v>
      </c>
      <c r="G7" s="48" t="s">
        <v>21</v>
      </c>
      <c r="H7" s="49">
        <v>64</v>
      </c>
      <c r="I7" s="53">
        <f t="shared" si="0"/>
        <v>25.6</v>
      </c>
      <c r="J7" s="53">
        <v>54.2</v>
      </c>
      <c r="K7" s="53">
        <f t="shared" si="1"/>
        <v>32.52</v>
      </c>
      <c r="L7" s="53">
        <f t="shared" si="2"/>
        <v>58.12</v>
      </c>
      <c r="M7" s="59">
        <v>2</v>
      </c>
      <c r="N7" s="47"/>
    </row>
    <row r="8" s="30" customFormat="1" ht="28" customHeight="1" spans="1:14">
      <c r="A8" s="41">
        <v>5</v>
      </c>
      <c r="B8" s="42" t="s">
        <v>16</v>
      </c>
      <c r="C8" s="42" t="s">
        <v>17</v>
      </c>
      <c r="D8" s="43" t="s">
        <v>28</v>
      </c>
      <c r="E8" s="42" t="s">
        <v>29</v>
      </c>
      <c r="F8" s="42" t="s">
        <v>30</v>
      </c>
      <c r="G8" s="50" t="s">
        <v>31</v>
      </c>
      <c r="H8" s="51" t="s">
        <v>32</v>
      </c>
      <c r="I8" s="51" t="s">
        <v>32</v>
      </c>
      <c r="J8" s="51">
        <v>85.04</v>
      </c>
      <c r="K8" s="51">
        <f t="shared" ref="K8:K13" si="3">J8</f>
        <v>85.04</v>
      </c>
      <c r="L8" s="51">
        <f t="shared" ref="L8:L13" si="4">K8</f>
        <v>85.04</v>
      </c>
      <c r="M8" s="60">
        <v>1</v>
      </c>
      <c r="N8" s="43" t="s">
        <v>26</v>
      </c>
    </row>
    <row r="9" s="30" customFormat="1" ht="28" customHeight="1" spans="1:14">
      <c r="A9" s="41">
        <v>6</v>
      </c>
      <c r="B9" s="42" t="s">
        <v>16</v>
      </c>
      <c r="C9" s="42" t="s">
        <v>17</v>
      </c>
      <c r="D9" s="43" t="s">
        <v>28</v>
      </c>
      <c r="E9" s="42" t="s">
        <v>29</v>
      </c>
      <c r="F9" s="42" t="s">
        <v>33</v>
      </c>
      <c r="G9" s="50" t="s">
        <v>31</v>
      </c>
      <c r="H9" s="51" t="s">
        <v>32</v>
      </c>
      <c r="I9" s="51" t="s">
        <v>32</v>
      </c>
      <c r="J9" s="51">
        <v>74.1</v>
      </c>
      <c r="K9" s="51">
        <f t="shared" si="3"/>
        <v>74.1</v>
      </c>
      <c r="L9" s="51">
        <f t="shared" si="4"/>
        <v>74.1</v>
      </c>
      <c r="M9" s="60">
        <v>2</v>
      </c>
      <c r="N9" s="43"/>
    </row>
    <row r="10" s="30" customFormat="1" ht="28" customHeight="1" spans="1:14">
      <c r="A10" s="41">
        <v>7</v>
      </c>
      <c r="B10" s="42" t="s">
        <v>16</v>
      </c>
      <c r="C10" s="42" t="s">
        <v>17</v>
      </c>
      <c r="D10" s="43" t="s">
        <v>28</v>
      </c>
      <c r="E10" s="42" t="s">
        <v>29</v>
      </c>
      <c r="F10" s="42" t="s">
        <v>34</v>
      </c>
      <c r="G10" s="50" t="s">
        <v>31</v>
      </c>
      <c r="H10" s="51" t="s">
        <v>32</v>
      </c>
      <c r="I10" s="51" t="s">
        <v>32</v>
      </c>
      <c r="J10" s="51">
        <v>68.5</v>
      </c>
      <c r="K10" s="51">
        <f t="shared" si="3"/>
        <v>68.5</v>
      </c>
      <c r="L10" s="51">
        <f t="shared" si="4"/>
        <v>68.5</v>
      </c>
      <c r="M10" s="60">
        <v>3</v>
      </c>
      <c r="N10" s="43"/>
    </row>
    <row r="11" s="30" customFormat="1" ht="28" customHeight="1" spans="1:14">
      <c r="A11" s="46">
        <v>8</v>
      </c>
      <c r="B11" s="47" t="s">
        <v>16</v>
      </c>
      <c r="C11" s="47" t="s">
        <v>17</v>
      </c>
      <c r="D11" s="47" t="s">
        <v>35</v>
      </c>
      <c r="E11" s="47" t="s">
        <v>36</v>
      </c>
      <c r="F11" s="47" t="s">
        <v>37</v>
      </c>
      <c r="G11" s="52" t="s">
        <v>31</v>
      </c>
      <c r="H11" s="53" t="s">
        <v>32</v>
      </c>
      <c r="I11" s="53" t="s">
        <v>32</v>
      </c>
      <c r="J11" s="53">
        <v>75.36</v>
      </c>
      <c r="K11" s="53">
        <f t="shared" si="3"/>
        <v>75.36</v>
      </c>
      <c r="L11" s="53">
        <f t="shared" si="4"/>
        <v>75.36</v>
      </c>
      <c r="M11" s="59">
        <v>1</v>
      </c>
      <c r="N11" s="47" t="s">
        <v>26</v>
      </c>
    </row>
    <row r="12" s="30" customFormat="1" ht="28" customHeight="1" spans="1:14">
      <c r="A12" s="46">
        <v>9</v>
      </c>
      <c r="B12" s="47" t="s">
        <v>16</v>
      </c>
      <c r="C12" s="47" t="s">
        <v>17</v>
      </c>
      <c r="D12" s="47" t="s">
        <v>35</v>
      </c>
      <c r="E12" s="47" t="s">
        <v>36</v>
      </c>
      <c r="F12" s="47" t="s">
        <v>38</v>
      </c>
      <c r="G12" s="52" t="s">
        <v>31</v>
      </c>
      <c r="H12" s="53" t="s">
        <v>32</v>
      </c>
      <c r="I12" s="53" t="s">
        <v>32</v>
      </c>
      <c r="J12" s="53">
        <v>70.48</v>
      </c>
      <c r="K12" s="53">
        <f t="shared" si="3"/>
        <v>70.48</v>
      </c>
      <c r="L12" s="53">
        <f t="shared" si="4"/>
        <v>70.48</v>
      </c>
      <c r="M12" s="59">
        <v>2</v>
      </c>
      <c r="N12" s="47"/>
    </row>
    <row r="13" s="30" customFormat="1" ht="28" customHeight="1" spans="1:14">
      <c r="A13" s="46">
        <v>10</v>
      </c>
      <c r="B13" s="47" t="s">
        <v>16</v>
      </c>
      <c r="C13" s="47" t="s">
        <v>17</v>
      </c>
      <c r="D13" s="47" t="s">
        <v>35</v>
      </c>
      <c r="E13" s="47" t="s">
        <v>36</v>
      </c>
      <c r="F13" s="47" t="s">
        <v>39</v>
      </c>
      <c r="G13" s="52" t="s">
        <v>31</v>
      </c>
      <c r="H13" s="53" t="s">
        <v>32</v>
      </c>
      <c r="I13" s="53" t="s">
        <v>32</v>
      </c>
      <c r="J13" s="53">
        <v>68.64</v>
      </c>
      <c r="K13" s="53">
        <f t="shared" si="3"/>
        <v>68.64</v>
      </c>
      <c r="L13" s="53">
        <f t="shared" si="4"/>
        <v>68.64</v>
      </c>
      <c r="M13" s="59">
        <v>3</v>
      </c>
      <c r="N13" s="47"/>
    </row>
    <row r="14" s="30" customFormat="1" ht="28" customHeight="1" spans="1:14">
      <c r="A14" s="41">
        <v>11</v>
      </c>
      <c r="B14" s="42" t="s">
        <v>16</v>
      </c>
      <c r="C14" s="42" t="s">
        <v>17</v>
      </c>
      <c r="D14" s="43" t="s">
        <v>40</v>
      </c>
      <c r="E14" s="42" t="s">
        <v>41</v>
      </c>
      <c r="F14" s="42" t="s">
        <v>42</v>
      </c>
      <c r="G14" s="44" t="s">
        <v>21</v>
      </c>
      <c r="H14" s="45">
        <v>80</v>
      </c>
      <c r="I14" s="51">
        <f t="shared" ref="I14:I22" si="5">H14*0.4</f>
        <v>32</v>
      </c>
      <c r="J14" s="51">
        <v>84.2</v>
      </c>
      <c r="K14" s="51">
        <f t="shared" ref="K14:K22" si="6">J14*0.6</f>
        <v>50.52</v>
      </c>
      <c r="L14" s="51">
        <f t="shared" ref="L14:L22" si="7">I14+K14</f>
        <v>82.52</v>
      </c>
      <c r="M14" s="60">
        <v>1</v>
      </c>
      <c r="N14" s="43" t="s">
        <v>26</v>
      </c>
    </row>
    <row r="15" s="30" customFormat="1" ht="28" customHeight="1" spans="1:14">
      <c r="A15" s="41">
        <v>12</v>
      </c>
      <c r="B15" s="42" t="s">
        <v>16</v>
      </c>
      <c r="C15" s="42" t="s">
        <v>17</v>
      </c>
      <c r="D15" s="43" t="s">
        <v>40</v>
      </c>
      <c r="E15" s="42" t="s">
        <v>41</v>
      </c>
      <c r="F15" s="42" t="s">
        <v>43</v>
      </c>
      <c r="G15" s="44" t="s">
        <v>21</v>
      </c>
      <c r="H15" s="45">
        <v>66</v>
      </c>
      <c r="I15" s="51">
        <f t="shared" si="5"/>
        <v>26.4</v>
      </c>
      <c r="J15" s="51">
        <v>65.2</v>
      </c>
      <c r="K15" s="51">
        <f t="shared" si="6"/>
        <v>39.12</v>
      </c>
      <c r="L15" s="51">
        <f t="shared" si="7"/>
        <v>65.52</v>
      </c>
      <c r="M15" s="60">
        <v>2</v>
      </c>
      <c r="N15" s="43"/>
    </row>
    <row r="16" s="30" customFormat="1" ht="28" customHeight="1" spans="1:14">
      <c r="A16" s="46">
        <v>13</v>
      </c>
      <c r="B16" s="47" t="s">
        <v>16</v>
      </c>
      <c r="C16" s="47" t="s">
        <v>17</v>
      </c>
      <c r="D16" s="47" t="s">
        <v>44</v>
      </c>
      <c r="E16" s="47" t="s">
        <v>45</v>
      </c>
      <c r="F16" s="47" t="s">
        <v>46</v>
      </c>
      <c r="G16" s="48" t="s">
        <v>21</v>
      </c>
      <c r="H16" s="49">
        <v>72</v>
      </c>
      <c r="I16" s="53">
        <f t="shared" si="5"/>
        <v>28.8</v>
      </c>
      <c r="J16" s="53">
        <v>84</v>
      </c>
      <c r="K16" s="53">
        <f t="shared" si="6"/>
        <v>50.4</v>
      </c>
      <c r="L16" s="53">
        <f t="shared" si="7"/>
        <v>79.2</v>
      </c>
      <c r="M16" s="59">
        <f>RANK(L16,$L$16:$L$19,0)</f>
        <v>1</v>
      </c>
      <c r="N16" s="47" t="s">
        <v>26</v>
      </c>
    </row>
    <row r="17" s="30" customFormat="1" ht="28" customHeight="1" spans="1:14">
      <c r="A17" s="46">
        <v>14</v>
      </c>
      <c r="B17" s="47" t="s">
        <v>16</v>
      </c>
      <c r="C17" s="47" t="s">
        <v>17</v>
      </c>
      <c r="D17" s="47" t="s">
        <v>44</v>
      </c>
      <c r="E17" s="47" t="s">
        <v>45</v>
      </c>
      <c r="F17" s="47" t="s">
        <v>47</v>
      </c>
      <c r="G17" s="48" t="s">
        <v>21</v>
      </c>
      <c r="H17" s="49">
        <v>73</v>
      </c>
      <c r="I17" s="53">
        <f t="shared" si="5"/>
        <v>29.2</v>
      </c>
      <c r="J17" s="53">
        <v>78.6</v>
      </c>
      <c r="K17" s="53">
        <f t="shared" si="6"/>
        <v>47.16</v>
      </c>
      <c r="L17" s="53">
        <f t="shared" si="7"/>
        <v>76.36</v>
      </c>
      <c r="M17" s="59">
        <f>RANK(L17,$L$16:$L$19,0)</f>
        <v>2</v>
      </c>
      <c r="N17" s="47"/>
    </row>
    <row r="18" s="30" customFormat="1" ht="28" customHeight="1" spans="1:14">
      <c r="A18" s="46">
        <v>15</v>
      </c>
      <c r="B18" s="47" t="s">
        <v>16</v>
      </c>
      <c r="C18" s="47" t="s">
        <v>17</v>
      </c>
      <c r="D18" s="47" t="s">
        <v>44</v>
      </c>
      <c r="E18" s="47" t="s">
        <v>45</v>
      </c>
      <c r="F18" s="47" t="s">
        <v>48</v>
      </c>
      <c r="G18" s="48" t="s">
        <v>21</v>
      </c>
      <c r="H18" s="49">
        <v>63</v>
      </c>
      <c r="I18" s="53">
        <f t="shared" si="5"/>
        <v>25.2</v>
      </c>
      <c r="J18" s="53">
        <v>76</v>
      </c>
      <c r="K18" s="53">
        <f t="shared" si="6"/>
        <v>45.6</v>
      </c>
      <c r="L18" s="53">
        <f t="shared" si="7"/>
        <v>70.8</v>
      </c>
      <c r="M18" s="59">
        <f>RANK(L18,$L$16:$L$19,0)</f>
        <v>3</v>
      </c>
      <c r="N18" s="47"/>
    </row>
    <row r="19" s="30" customFormat="1" ht="28" customHeight="1" spans="1:14">
      <c r="A19" s="46">
        <v>16</v>
      </c>
      <c r="B19" s="47" t="s">
        <v>16</v>
      </c>
      <c r="C19" s="47" t="s">
        <v>17</v>
      </c>
      <c r="D19" s="47" t="s">
        <v>44</v>
      </c>
      <c r="E19" s="47" t="s">
        <v>45</v>
      </c>
      <c r="F19" s="47" t="s">
        <v>49</v>
      </c>
      <c r="G19" s="48" t="s">
        <v>21</v>
      </c>
      <c r="H19" s="49">
        <v>63</v>
      </c>
      <c r="I19" s="53">
        <f t="shared" si="5"/>
        <v>25.2</v>
      </c>
      <c r="J19" s="53">
        <v>62.8</v>
      </c>
      <c r="K19" s="53">
        <f t="shared" si="6"/>
        <v>37.68</v>
      </c>
      <c r="L19" s="53">
        <f t="shared" si="7"/>
        <v>62.88</v>
      </c>
      <c r="M19" s="59">
        <f>RANK(L19,$L$16:$L$19,0)</f>
        <v>4</v>
      </c>
      <c r="N19" s="47"/>
    </row>
    <row r="20" s="30" customFormat="1" ht="28" customHeight="1" spans="1:14">
      <c r="A20" s="41">
        <v>17</v>
      </c>
      <c r="B20" s="42" t="s">
        <v>16</v>
      </c>
      <c r="C20" s="42" t="s">
        <v>50</v>
      </c>
      <c r="D20" s="43" t="s">
        <v>51</v>
      </c>
      <c r="E20" s="42" t="s">
        <v>52</v>
      </c>
      <c r="F20" s="42" t="s">
        <v>53</v>
      </c>
      <c r="G20" s="44" t="s">
        <v>21</v>
      </c>
      <c r="H20" s="45">
        <v>88</v>
      </c>
      <c r="I20" s="51">
        <f t="shared" si="5"/>
        <v>35.2</v>
      </c>
      <c r="J20" s="51">
        <v>82.54</v>
      </c>
      <c r="K20" s="51">
        <f t="shared" si="6"/>
        <v>49.524</v>
      </c>
      <c r="L20" s="51">
        <f t="shared" si="7"/>
        <v>84.724</v>
      </c>
      <c r="M20" s="60">
        <v>1</v>
      </c>
      <c r="N20" s="43" t="s">
        <v>26</v>
      </c>
    </row>
    <row r="21" s="30" customFormat="1" ht="28" customHeight="1" spans="1:14">
      <c r="A21" s="41">
        <v>18</v>
      </c>
      <c r="B21" s="42" t="s">
        <v>16</v>
      </c>
      <c r="C21" s="42" t="s">
        <v>50</v>
      </c>
      <c r="D21" s="43" t="s">
        <v>51</v>
      </c>
      <c r="E21" s="42" t="s">
        <v>52</v>
      </c>
      <c r="F21" s="42" t="s">
        <v>54</v>
      </c>
      <c r="G21" s="44" t="s">
        <v>21</v>
      </c>
      <c r="H21" s="45">
        <v>90</v>
      </c>
      <c r="I21" s="51">
        <f t="shared" si="5"/>
        <v>36</v>
      </c>
      <c r="J21" s="51">
        <v>80.66</v>
      </c>
      <c r="K21" s="51">
        <f t="shared" si="6"/>
        <v>48.396</v>
      </c>
      <c r="L21" s="51">
        <f t="shared" si="7"/>
        <v>84.396</v>
      </c>
      <c r="M21" s="60">
        <v>2</v>
      </c>
      <c r="N21" s="43"/>
    </row>
    <row r="22" s="30" customFormat="1" ht="28" customHeight="1" spans="1:14">
      <c r="A22" s="41">
        <v>19</v>
      </c>
      <c r="B22" s="54" t="s">
        <v>16</v>
      </c>
      <c r="C22" s="55" t="s">
        <v>50</v>
      </c>
      <c r="D22" s="43" t="s">
        <v>51</v>
      </c>
      <c r="E22" s="55" t="s">
        <v>52</v>
      </c>
      <c r="F22" s="55" t="s">
        <v>55</v>
      </c>
      <c r="G22" s="44" t="s">
        <v>21</v>
      </c>
      <c r="H22" s="45">
        <v>85</v>
      </c>
      <c r="I22" s="51">
        <f t="shared" si="5"/>
        <v>34</v>
      </c>
      <c r="J22" s="51">
        <v>80.46</v>
      </c>
      <c r="K22" s="51">
        <f t="shared" si="6"/>
        <v>48.276</v>
      </c>
      <c r="L22" s="51">
        <f t="shared" si="7"/>
        <v>82.276</v>
      </c>
      <c r="M22" s="60">
        <v>3</v>
      </c>
      <c r="N22" s="43"/>
    </row>
    <row r="23" s="30" customFormat="1" ht="28" customHeight="1" spans="1:14">
      <c r="A23" s="46">
        <v>20</v>
      </c>
      <c r="B23" s="47" t="s">
        <v>16</v>
      </c>
      <c r="C23" s="47" t="s">
        <v>56</v>
      </c>
      <c r="D23" s="47" t="s">
        <v>57</v>
      </c>
      <c r="E23" s="47" t="s">
        <v>58</v>
      </c>
      <c r="F23" s="47" t="s">
        <v>59</v>
      </c>
      <c r="G23" s="52" t="s">
        <v>31</v>
      </c>
      <c r="H23" s="56" t="s">
        <v>32</v>
      </c>
      <c r="I23" s="56" t="s">
        <v>32</v>
      </c>
      <c r="J23" s="53">
        <v>81.92</v>
      </c>
      <c r="K23" s="53">
        <f t="shared" ref="K23:K30" si="8">J23</f>
        <v>81.92</v>
      </c>
      <c r="L23" s="53">
        <f t="shared" ref="L23:L30" si="9">K23</f>
        <v>81.92</v>
      </c>
      <c r="M23" s="59">
        <f>RANK(L23,$K$23:$K$30,0)</f>
        <v>1</v>
      </c>
      <c r="N23" s="63" t="s">
        <v>26</v>
      </c>
    </row>
    <row r="24" s="30" customFormat="1" ht="28" customHeight="1" spans="1:14">
      <c r="A24" s="46">
        <v>21</v>
      </c>
      <c r="B24" s="47" t="s">
        <v>16</v>
      </c>
      <c r="C24" s="47" t="s">
        <v>56</v>
      </c>
      <c r="D24" s="47" t="s">
        <v>57</v>
      </c>
      <c r="E24" s="47" t="s">
        <v>58</v>
      </c>
      <c r="F24" s="47" t="s">
        <v>60</v>
      </c>
      <c r="G24" s="48" t="s">
        <v>21</v>
      </c>
      <c r="H24" s="49">
        <v>91</v>
      </c>
      <c r="I24" s="56" t="s">
        <v>32</v>
      </c>
      <c r="J24" s="53">
        <v>77.54</v>
      </c>
      <c r="K24" s="53">
        <f t="shared" si="8"/>
        <v>77.54</v>
      </c>
      <c r="L24" s="53">
        <f t="shared" si="9"/>
        <v>77.54</v>
      </c>
      <c r="M24" s="59">
        <f t="shared" ref="M24:M30" si="10">RANK(L24,$K$23:$K$30,0)</f>
        <v>2</v>
      </c>
      <c r="N24" s="63"/>
    </row>
    <row r="25" s="30" customFormat="1" ht="28" customHeight="1" spans="1:14">
      <c r="A25" s="46">
        <v>22</v>
      </c>
      <c r="B25" s="47" t="s">
        <v>16</v>
      </c>
      <c r="C25" s="47" t="s">
        <v>56</v>
      </c>
      <c r="D25" s="47" t="s">
        <v>57</v>
      </c>
      <c r="E25" s="47" t="s">
        <v>58</v>
      </c>
      <c r="F25" s="47" t="s">
        <v>61</v>
      </c>
      <c r="G25" s="52" t="s">
        <v>31</v>
      </c>
      <c r="H25" s="56" t="s">
        <v>32</v>
      </c>
      <c r="I25" s="56" t="s">
        <v>32</v>
      </c>
      <c r="J25" s="53">
        <v>76.5</v>
      </c>
      <c r="K25" s="53">
        <f t="shared" si="8"/>
        <v>76.5</v>
      </c>
      <c r="L25" s="53">
        <f t="shared" si="9"/>
        <v>76.5</v>
      </c>
      <c r="M25" s="59">
        <f t="shared" si="10"/>
        <v>3</v>
      </c>
      <c r="N25" s="47"/>
    </row>
    <row r="26" s="30" customFormat="1" ht="28" customHeight="1" spans="1:14">
      <c r="A26" s="46">
        <v>23</v>
      </c>
      <c r="B26" s="47" t="s">
        <v>16</v>
      </c>
      <c r="C26" s="47" t="s">
        <v>56</v>
      </c>
      <c r="D26" s="47" t="s">
        <v>57</v>
      </c>
      <c r="E26" s="57" t="s">
        <v>58</v>
      </c>
      <c r="F26" s="57" t="s">
        <v>62</v>
      </c>
      <c r="G26" s="48" t="s">
        <v>21</v>
      </c>
      <c r="H26" s="49">
        <v>90</v>
      </c>
      <c r="I26" s="56" t="s">
        <v>32</v>
      </c>
      <c r="J26" s="53">
        <v>71.34</v>
      </c>
      <c r="K26" s="53">
        <f t="shared" si="8"/>
        <v>71.34</v>
      </c>
      <c r="L26" s="53">
        <f t="shared" si="9"/>
        <v>71.34</v>
      </c>
      <c r="M26" s="59">
        <f t="shared" si="10"/>
        <v>4</v>
      </c>
      <c r="N26" s="63"/>
    </row>
    <row r="27" s="30" customFormat="1" ht="28" customHeight="1" spans="1:14">
      <c r="A27" s="46">
        <v>24</v>
      </c>
      <c r="B27" s="47" t="s">
        <v>16</v>
      </c>
      <c r="C27" s="47" t="s">
        <v>56</v>
      </c>
      <c r="D27" s="47" t="s">
        <v>57</v>
      </c>
      <c r="E27" s="47" t="s">
        <v>58</v>
      </c>
      <c r="F27" s="47" t="s">
        <v>63</v>
      </c>
      <c r="G27" s="48" t="s">
        <v>21</v>
      </c>
      <c r="H27" s="49">
        <v>91</v>
      </c>
      <c r="I27" s="56" t="s">
        <v>32</v>
      </c>
      <c r="J27" s="53">
        <v>70.72</v>
      </c>
      <c r="K27" s="53">
        <f t="shared" si="8"/>
        <v>70.72</v>
      </c>
      <c r="L27" s="53">
        <f t="shared" si="9"/>
        <v>70.72</v>
      </c>
      <c r="M27" s="59">
        <f t="shared" si="10"/>
        <v>5</v>
      </c>
      <c r="N27" s="63"/>
    </row>
    <row r="28" s="30" customFormat="1" ht="28" customHeight="1" spans="1:14">
      <c r="A28" s="46">
        <v>25</v>
      </c>
      <c r="B28" s="58" t="s">
        <v>16</v>
      </c>
      <c r="C28" s="57" t="s">
        <v>56</v>
      </c>
      <c r="D28" s="47" t="s">
        <v>57</v>
      </c>
      <c r="E28" s="47" t="s">
        <v>58</v>
      </c>
      <c r="F28" s="47" t="s">
        <v>64</v>
      </c>
      <c r="G28" s="52" t="s">
        <v>31</v>
      </c>
      <c r="H28" s="53" t="s">
        <v>32</v>
      </c>
      <c r="I28" s="53" t="s">
        <v>32</v>
      </c>
      <c r="J28" s="53">
        <v>67.04</v>
      </c>
      <c r="K28" s="53">
        <f t="shared" si="8"/>
        <v>67.04</v>
      </c>
      <c r="L28" s="53">
        <f t="shared" si="9"/>
        <v>67.04</v>
      </c>
      <c r="M28" s="59">
        <f t="shared" si="10"/>
        <v>6</v>
      </c>
      <c r="N28" s="47"/>
    </row>
    <row r="29" s="30" customFormat="1" ht="28" customHeight="1" spans="1:14">
      <c r="A29" s="46">
        <v>26</v>
      </c>
      <c r="B29" s="47" t="s">
        <v>16</v>
      </c>
      <c r="C29" s="47" t="s">
        <v>56</v>
      </c>
      <c r="D29" s="47" t="s">
        <v>57</v>
      </c>
      <c r="E29" s="47" t="s">
        <v>58</v>
      </c>
      <c r="F29" s="47" t="s">
        <v>65</v>
      </c>
      <c r="G29" s="52" t="s">
        <v>31</v>
      </c>
      <c r="H29" s="56" t="s">
        <v>32</v>
      </c>
      <c r="I29" s="56" t="s">
        <v>32</v>
      </c>
      <c r="J29" s="53">
        <v>65.04</v>
      </c>
      <c r="K29" s="53">
        <f t="shared" si="8"/>
        <v>65.04</v>
      </c>
      <c r="L29" s="53">
        <f t="shared" si="9"/>
        <v>65.04</v>
      </c>
      <c r="M29" s="59">
        <f t="shared" si="10"/>
        <v>7</v>
      </c>
      <c r="N29" s="47"/>
    </row>
    <row r="30" s="30" customFormat="1" ht="28" customHeight="1" spans="1:14">
      <c r="A30" s="46">
        <v>27</v>
      </c>
      <c r="B30" s="47" t="s">
        <v>16</v>
      </c>
      <c r="C30" s="47" t="s">
        <v>56</v>
      </c>
      <c r="D30" s="47" t="s">
        <v>57</v>
      </c>
      <c r="E30" s="47" t="s">
        <v>58</v>
      </c>
      <c r="F30" s="47" t="s">
        <v>66</v>
      </c>
      <c r="G30" s="52" t="s">
        <v>31</v>
      </c>
      <c r="H30" s="53" t="s">
        <v>32</v>
      </c>
      <c r="I30" s="53" t="s">
        <v>32</v>
      </c>
      <c r="J30" s="53">
        <v>61.26</v>
      </c>
      <c r="K30" s="53">
        <f t="shared" si="8"/>
        <v>61.26</v>
      </c>
      <c r="L30" s="53">
        <f t="shared" si="9"/>
        <v>61.26</v>
      </c>
      <c r="M30" s="59">
        <f t="shared" si="10"/>
        <v>8</v>
      </c>
      <c r="N30" s="47"/>
    </row>
    <row r="31" s="30" customFormat="1" ht="28" customHeight="1" spans="1:14">
      <c r="A31" s="41">
        <v>28</v>
      </c>
      <c r="B31" s="42" t="s">
        <v>16</v>
      </c>
      <c r="C31" s="42" t="s">
        <v>56</v>
      </c>
      <c r="D31" s="43" t="s">
        <v>67</v>
      </c>
      <c r="E31" s="42" t="s">
        <v>68</v>
      </c>
      <c r="F31" s="42" t="s">
        <v>69</v>
      </c>
      <c r="G31" s="44" t="s">
        <v>21</v>
      </c>
      <c r="H31" s="45">
        <v>84</v>
      </c>
      <c r="I31" s="51">
        <f t="shared" ref="I31:I45" si="11">H31*0.4</f>
        <v>33.6</v>
      </c>
      <c r="J31" s="51">
        <v>75.4</v>
      </c>
      <c r="K31" s="51">
        <f t="shared" ref="K31:K45" si="12">J31*0.6</f>
        <v>45.24</v>
      </c>
      <c r="L31" s="51">
        <f t="shared" ref="L31:L45" si="13">I31+K31</f>
        <v>78.84</v>
      </c>
      <c r="M31" s="60">
        <v>1</v>
      </c>
      <c r="N31" s="43" t="s">
        <v>26</v>
      </c>
    </row>
    <row r="32" s="30" customFormat="1" ht="28" customHeight="1" spans="1:14">
      <c r="A32" s="41">
        <v>29</v>
      </c>
      <c r="B32" s="42" t="s">
        <v>16</v>
      </c>
      <c r="C32" s="42" t="s">
        <v>56</v>
      </c>
      <c r="D32" s="43" t="s">
        <v>67</v>
      </c>
      <c r="E32" s="42" t="s">
        <v>68</v>
      </c>
      <c r="F32" s="42" t="s">
        <v>70</v>
      </c>
      <c r="G32" s="44" t="s">
        <v>21</v>
      </c>
      <c r="H32" s="45">
        <v>70</v>
      </c>
      <c r="I32" s="51">
        <f t="shared" si="11"/>
        <v>28</v>
      </c>
      <c r="J32" s="51">
        <v>77.8</v>
      </c>
      <c r="K32" s="51">
        <f t="shared" si="12"/>
        <v>46.68</v>
      </c>
      <c r="L32" s="51">
        <f t="shared" si="13"/>
        <v>74.68</v>
      </c>
      <c r="M32" s="60">
        <v>2</v>
      </c>
      <c r="N32" s="43"/>
    </row>
    <row r="33" s="30" customFormat="1" ht="28" customHeight="1" spans="1:14">
      <c r="A33" s="41">
        <v>30</v>
      </c>
      <c r="B33" s="54" t="s">
        <v>16</v>
      </c>
      <c r="C33" s="55" t="s">
        <v>56</v>
      </c>
      <c r="D33" s="43" t="s">
        <v>67</v>
      </c>
      <c r="E33" s="55" t="s">
        <v>68</v>
      </c>
      <c r="F33" s="55" t="s">
        <v>71</v>
      </c>
      <c r="G33" s="44" t="s">
        <v>21</v>
      </c>
      <c r="H33" s="45">
        <v>66</v>
      </c>
      <c r="I33" s="51">
        <f t="shared" si="11"/>
        <v>26.4</v>
      </c>
      <c r="J33" s="51">
        <v>67.8</v>
      </c>
      <c r="K33" s="51">
        <f t="shared" si="12"/>
        <v>40.68</v>
      </c>
      <c r="L33" s="51">
        <f t="shared" si="13"/>
        <v>67.08</v>
      </c>
      <c r="M33" s="60">
        <v>3</v>
      </c>
      <c r="N33" s="43"/>
    </row>
    <row r="34" s="30" customFormat="1" ht="28" customHeight="1" spans="1:14">
      <c r="A34" s="46">
        <v>31</v>
      </c>
      <c r="B34" s="47" t="s">
        <v>16</v>
      </c>
      <c r="C34" s="47" t="s">
        <v>72</v>
      </c>
      <c r="D34" s="47" t="s">
        <v>73</v>
      </c>
      <c r="E34" s="47" t="s">
        <v>74</v>
      </c>
      <c r="F34" s="47" t="s">
        <v>75</v>
      </c>
      <c r="G34" s="48" t="s">
        <v>21</v>
      </c>
      <c r="H34" s="49">
        <v>64</v>
      </c>
      <c r="I34" s="53">
        <f t="shared" si="11"/>
        <v>25.6</v>
      </c>
      <c r="J34" s="53">
        <v>45.3</v>
      </c>
      <c r="K34" s="53">
        <f t="shared" si="12"/>
        <v>27.18</v>
      </c>
      <c r="L34" s="53">
        <f t="shared" si="13"/>
        <v>52.78</v>
      </c>
      <c r="M34" s="59">
        <v>1</v>
      </c>
      <c r="N34" s="47"/>
    </row>
    <row r="35" s="30" customFormat="1" ht="28" customHeight="1" spans="1:14">
      <c r="A35" s="46">
        <v>32</v>
      </c>
      <c r="B35" s="47" t="s">
        <v>16</v>
      </c>
      <c r="C35" s="47" t="s">
        <v>72</v>
      </c>
      <c r="D35" s="47" t="s">
        <v>73</v>
      </c>
      <c r="E35" s="47" t="s">
        <v>74</v>
      </c>
      <c r="F35" s="47" t="s">
        <v>76</v>
      </c>
      <c r="G35" s="48" t="s">
        <v>21</v>
      </c>
      <c r="H35" s="49">
        <v>61</v>
      </c>
      <c r="I35" s="53">
        <f t="shared" si="11"/>
        <v>24.4</v>
      </c>
      <c r="J35" s="53">
        <v>0</v>
      </c>
      <c r="K35" s="53">
        <f t="shared" si="12"/>
        <v>0</v>
      </c>
      <c r="L35" s="53">
        <f t="shared" si="13"/>
        <v>24.4</v>
      </c>
      <c r="M35" s="59">
        <v>2</v>
      </c>
      <c r="N35" s="47"/>
    </row>
    <row r="36" s="30" customFormat="1" ht="28" customHeight="1" spans="1:14">
      <c r="A36" s="41">
        <v>33</v>
      </c>
      <c r="B36" s="42" t="s">
        <v>16</v>
      </c>
      <c r="C36" s="42" t="s">
        <v>77</v>
      </c>
      <c r="D36" s="43" t="s">
        <v>78</v>
      </c>
      <c r="E36" s="42" t="s">
        <v>74</v>
      </c>
      <c r="F36" s="42" t="s">
        <v>79</v>
      </c>
      <c r="G36" s="44" t="s">
        <v>21</v>
      </c>
      <c r="H36" s="45">
        <v>68</v>
      </c>
      <c r="I36" s="51">
        <f t="shared" si="11"/>
        <v>27.2</v>
      </c>
      <c r="J36" s="51">
        <v>60.58</v>
      </c>
      <c r="K36" s="51">
        <f t="shared" si="12"/>
        <v>36.348</v>
      </c>
      <c r="L36" s="51">
        <f t="shared" si="13"/>
        <v>63.548</v>
      </c>
      <c r="M36" s="60">
        <v>1</v>
      </c>
      <c r="N36" s="43" t="s">
        <v>26</v>
      </c>
    </row>
    <row r="37" s="30" customFormat="1" ht="28" customHeight="1" spans="1:14">
      <c r="A37" s="41">
        <v>34</v>
      </c>
      <c r="B37" s="42" t="s">
        <v>16</v>
      </c>
      <c r="C37" s="42" t="s">
        <v>77</v>
      </c>
      <c r="D37" s="43" t="s">
        <v>78</v>
      </c>
      <c r="E37" s="42" t="s">
        <v>74</v>
      </c>
      <c r="F37" s="42" t="s">
        <v>80</v>
      </c>
      <c r="G37" s="44" t="s">
        <v>21</v>
      </c>
      <c r="H37" s="45">
        <v>72</v>
      </c>
      <c r="I37" s="51">
        <f t="shared" si="11"/>
        <v>28.8</v>
      </c>
      <c r="J37" s="51">
        <v>50.88</v>
      </c>
      <c r="K37" s="51">
        <f t="shared" si="12"/>
        <v>30.528</v>
      </c>
      <c r="L37" s="51">
        <f t="shared" si="13"/>
        <v>59.328</v>
      </c>
      <c r="M37" s="60">
        <v>2</v>
      </c>
      <c r="N37" s="43"/>
    </row>
    <row r="38" s="30" customFormat="1" ht="28" customHeight="1" spans="1:14">
      <c r="A38" s="41">
        <v>35</v>
      </c>
      <c r="B38" s="42" t="s">
        <v>16</v>
      </c>
      <c r="C38" s="42" t="s">
        <v>77</v>
      </c>
      <c r="D38" s="43" t="s">
        <v>78</v>
      </c>
      <c r="E38" s="42" t="s">
        <v>74</v>
      </c>
      <c r="F38" s="42" t="s">
        <v>81</v>
      </c>
      <c r="G38" s="44" t="s">
        <v>21</v>
      </c>
      <c r="H38" s="45">
        <v>60</v>
      </c>
      <c r="I38" s="51">
        <f t="shared" si="11"/>
        <v>24</v>
      </c>
      <c r="J38" s="51">
        <v>44.4</v>
      </c>
      <c r="K38" s="51">
        <f t="shared" si="12"/>
        <v>26.64</v>
      </c>
      <c r="L38" s="51">
        <f t="shared" si="13"/>
        <v>50.64</v>
      </c>
      <c r="M38" s="60">
        <v>3</v>
      </c>
      <c r="N38" s="43"/>
    </row>
    <row r="39" s="30" customFormat="1" ht="28" customHeight="1" spans="1:14">
      <c r="A39" s="46">
        <v>36</v>
      </c>
      <c r="B39" s="47" t="s">
        <v>16</v>
      </c>
      <c r="C39" s="47" t="s">
        <v>82</v>
      </c>
      <c r="D39" s="47" t="s">
        <v>83</v>
      </c>
      <c r="E39" s="47" t="s">
        <v>45</v>
      </c>
      <c r="F39" s="47" t="s">
        <v>84</v>
      </c>
      <c r="G39" s="48" t="s">
        <v>21</v>
      </c>
      <c r="H39" s="49">
        <v>72</v>
      </c>
      <c r="I39" s="53">
        <f t="shared" si="11"/>
        <v>28.8</v>
      </c>
      <c r="J39" s="53">
        <v>82</v>
      </c>
      <c r="K39" s="53">
        <f t="shared" si="12"/>
        <v>49.2</v>
      </c>
      <c r="L39" s="53">
        <f t="shared" si="13"/>
        <v>78</v>
      </c>
      <c r="M39" s="59">
        <v>1</v>
      </c>
      <c r="N39" s="47" t="s">
        <v>26</v>
      </c>
    </row>
    <row r="40" s="30" customFormat="1" ht="28" customHeight="1" spans="1:14">
      <c r="A40" s="46">
        <v>37</v>
      </c>
      <c r="B40" s="47" t="s">
        <v>16</v>
      </c>
      <c r="C40" s="47" t="s">
        <v>82</v>
      </c>
      <c r="D40" s="47" t="s">
        <v>83</v>
      </c>
      <c r="E40" s="47" t="s">
        <v>45</v>
      </c>
      <c r="F40" s="47" t="s">
        <v>85</v>
      </c>
      <c r="G40" s="48" t="s">
        <v>21</v>
      </c>
      <c r="H40" s="49">
        <v>75</v>
      </c>
      <c r="I40" s="53">
        <f t="shared" si="11"/>
        <v>30</v>
      </c>
      <c r="J40" s="53">
        <v>70.4</v>
      </c>
      <c r="K40" s="53">
        <f t="shared" si="12"/>
        <v>42.24</v>
      </c>
      <c r="L40" s="53">
        <f t="shared" si="13"/>
        <v>72.24</v>
      </c>
      <c r="M40" s="59">
        <v>2</v>
      </c>
      <c r="N40" s="47"/>
    </row>
    <row r="41" s="30" customFormat="1" ht="28" customHeight="1" spans="1:14">
      <c r="A41" s="46">
        <v>38</v>
      </c>
      <c r="B41" s="47" t="s">
        <v>16</v>
      </c>
      <c r="C41" s="47" t="s">
        <v>82</v>
      </c>
      <c r="D41" s="47" t="s">
        <v>83</v>
      </c>
      <c r="E41" s="47" t="s">
        <v>45</v>
      </c>
      <c r="F41" s="47" t="s">
        <v>86</v>
      </c>
      <c r="G41" s="48" t="s">
        <v>21</v>
      </c>
      <c r="H41" s="49">
        <v>76</v>
      </c>
      <c r="I41" s="53">
        <f t="shared" si="11"/>
        <v>30.4</v>
      </c>
      <c r="J41" s="53">
        <v>66.2</v>
      </c>
      <c r="K41" s="53">
        <f t="shared" si="12"/>
        <v>39.72</v>
      </c>
      <c r="L41" s="53">
        <f t="shared" si="13"/>
        <v>70.12</v>
      </c>
      <c r="M41" s="59">
        <v>3</v>
      </c>
      <c r="N41" s="47"/>
    </row>
    <row r="42" s="30" customFormat="1" ht="28" customHeight="1" spans="1:14">
      <c r="A42" s="41">
        <v>39</v>
      </c>
      <c r="B42" s="43" t="s">
        <v>87</v>
      </c>
      <c r="C42" s="42" t="s">
        <v>88</v>
      </c>
      <c r="D42" s="43" t="s">
        <v>89</v>
      </c>
      <c r="E42" s="42" t="s">
        <v>90</v>
      </c>
      <c r="F42" s="42" t="s">
        <v>91</v>
      </c>
      <c r="G42" s="44" t="s">
        <v>21</v>
      </c>
      <c r="H42" s="45">
        <v>87</v>
      </c>
      <c r="I42" s="51">
        <f t="shared" si="11"/>
        <v>34.8</v>
      </c>
      <c r="J42" s="51">
        <v>79.9</v>
      </c>
      <c r="K42" s="51">
        <f t="shared" si="12"/>
        <v>47.94</v>
      </c>
      <c r="L42" s="51">
        <f t="shared" si="13"/>
        <v>82.74</v>
      </c>
      <c r="M42" s="60">
        <v>1</v>
      </c>
      <c r="N42" s="43" t="s">
        <v>26</v>
      </c>
    </row>
    <row r="43" s="30" customFormat="1" ht="28" customHeight="1" spans="1:14">
      <c r="A43" s="41">
        <v>40</v>
      </c>
      <c r="B43" s="43" t="s">
        <v>87</v>
      </c>
      <c r="C43" s="42" t="s">
        <v>88</v>
      </c>
      <c r="D43" s="43" t="s">
        <v>89</v>
      </c>
      <c r="E43" s="42" t="s">
        <v>90</v>
      </c>
      <c r="F43" s="42" t="s">
        <v>92</v>
      </c>
      <c r="G43" s="44" t="s">
        <v>21</v>
      </c>
      <c r="H43" s="45">
        <v>85</v>
      </c>
      <c r="I43" s="51">
        <f t="shared" si="11"/>
        <v>34</v>
      </c>
      <c r="J43" s="51">
        <v>78.04</v>
      </c>
      <c r="K43" s="51">
        <f t="shared" si="12"/>
        <v>46.824</v>
      </c>
      <c r="L43" s="51">
        <f t="shared" si="13"/>
        <v>80.824</v>
      </c>
      <c r="M43" s="60">
        <v>2</v>
      </c>
      <c r="N43" s="43"/>
    </row>
    <row r="44" s="30" customFormat="1" ht="28" customHeight="1" spans="1:14">
      <c r="A44" s="41">
        <v>41</v>
      </c>
      <c r="B44" s="43" t="s">
        <v>87</v>
      </c>
      <c r="C44" s="42" t="s">
        <v>88</v>
      </c>
      <c r="D44" s="43" t="s">
        <v>89</v>
      </c>
      <c r="E44" s="42" t="s">
        <v>90</v>
      </c>
      <c r="F44" s="42" t="s">
        <v>93</v>
      </c>
      <c r="G44" s="44" t="s">
        <v>21</v>
      </c>
      <c r="H44" s="45">
        <v>77</v>
      </c>
      <c r="I44" s="51">
        <f t="shared" si="11"/>
        <v>30.8</v>
      </c>
      <c r="J44" s="51">
        <v>79.06</v>
      </c>
      <c r="K44" s="51">
        <f t="shared" si="12"/>
        <v>47.436</v>
      </c>
      <c r="L44" s="51">
        <f t="shared" si="13"/>
        <v>78.236</v>
      </c>
      <c r="M44" s="60">
        <v>3</v>
      </c>
      <c r="N44" s="43"/>
    </row>
    <row r="45" s="30" customFormat="1" ht="28" customHeight="1" spans="1:14">
      <c r="A45" s="41">
        <v>42</v>
      </c>
      <c r="B45" s="43" t="s">
        <v>87</v>
      </c>
      <c r="C45" s="42" t="s">
        <v>88</v>
      </c>
      <c r="D45" s="43" t="s">
        <v>89</v>
      </c>
      <c r="E45" s="42" t="s">
        <v>90</v>
      </c>
      <c r="F45" s="42" t="s">
        <v>94</v>
      </c>
      <c r="G45" s="44" t="s">
        <v>21</v>
      </c>
      <c r="H45" s="45">
        <v>77</v>
      </c>
      <c r="I45" s="51">
        <f t="shared" si="11"/>
        <v>30.8</v>
      </c>
      <c r="J45" s="51">
        <v>73.34</v>
      </c>
      <c r="K45" s="51">
        <f t="shared" si="12"/>
        <v>44.004</v>
      </c>
      <c r="L45" s="51">
        <f t="shared" si="13"/>
        <v>74.804</v>
      </c>
      <c r="M45" s="60">
        <v>4</v>
      </c>
      <c r="N45" s="43"/>
    </row>
    <row r="46" s="30" customFormat="1" ht="28" customHeight="1" spans="1:14">
      <c r="A46" s="46">
        <v>43</v>
      </c>
      <c r="B46" s="47" t="s">
        <v>95</v>
      </c>
      <c r="C46" s="47" t="s">
        <v>96</v>
      </c>
      <c r="D46" s="47" t="s">
        <v>97</v>
      </c>
      <c r="E46" s="47" t="s">
        <v>98</v>
      </c>
      <c r="F46" s="47" t="s">
        <v>99</v>
      </c>
      <c r="G46" s="48" t="s">
        <v>21</v>
      </c>
      <c r="H46" s="49">
        <v>88</v>
      </c>
      <c r="I46" s="56" t="s">
        <v>32</v>
      </c>
      <c r="J46" s="53">
        <v>86.62</v>
      </c>
      <c r="K46" s="53">
        <f t="shared" ref="K46:K51" si="14">J46</f>
        <v>86.62</v>
      </c>
      <c r="L46" s="53">
        <f t="shared" ref="L46:L51" si="15">K46</f>
        <v>86.62</v>
      </c>
      <c r="M46" s="59">
        <v>1</v>
      </c>
      <c r="N46" s="47" t="s">
        <v>26</v>
      </c>
    </row>
    <row r="47" s="30" customFormat="1" ht="28" customHeight="1" spans="1:14">
      <c r="A47" s="46">
        <v>44</v>
      </c>
      <c r="B47" s="47" t="s">
        <v>95</v>
      </c>
      <c r="C47" s="47" t="s">
        <v>96</v>
      </c>
      <c r="D47" s="47" t="s">
        <v>97</v>
      </c>
      <c r="E47" s="47" t="s">
        <v>98</v>
      </c>
      <c r="F47" s="47" t="s">
        <v>100</v>
      </c>
      <c r="G47" s="52" t="s">
        <v>31</v>
      </c>
      <c r="H47" s="53" t="s">
        <v>32</v>
      </c>
      <c r="I47" s="53" t="s">
        <v>32</v>
      </c>
      <c r="J47" s="53">
        <v>82.1</v>
      </c>
      <c r="K47" s="53">
        <f t="shared" si="14"/>
        <v>82.1</v>
      </c>
      <c r="L47" s="53">
        <f t="shared" si="15"/>
        <v>82.1</v>
      </c>
      <c r="M47" s="59">
        <v>2</v>
      </c>
      <c r="N47" s="47"/>
    </row>
    <row r="48" s="30" customFormat="1" ht="28" customHeight="1" spans="1:14">
      <c r="A48" s="46">
        <v>45</v>
      </c>
      <c r="B48" s="47" t="s">
        <v>95</v>
      </c>
      <c r="C48" s="47" t="s">
        <v>96</v>
      </c>
      <c r="D48" s="47" t="s">
        <v>97</v>
      </c>
      <c r="E48" s="47" t="s">
        <v>98</v>
      </c>
      <c r="F48" s="47" t="s">
        <v>101</v>
      </c>
      <c r="G48" s="52" t="s">
        <v>31</v>
      </c>
      <c r="H48" s="53" t="s">
        <v>32</v>
      </c>
      <c r="I48" s="53" t="s">
        <v>32</v>
      </c>
      <c r="J48" s="53">
        <v>82</v>
      </c>
      <c r="K48" s="53">
        <f t="shared" si="14"/>
        <v>82</v>
      </c>
      <c r="L48" s="53">
        <f t="shared" si="15"/>
        <v>82</v>
      </c>
      <c r="M48" s="59">
        <v>3</v>
      </c>
      <c r="N48" s="47"/>
    </row>
    <row r="49" s="30" customFormat="1" ht="28" customHeight="1" spans="1:14">
      <c r="A49" s="46">
        <v>46</v>
      </c>
      <c r="B49" s="47" t="s">
        <v>95</v>
      </c>
      <c r="C49" s="47" t="s">
        <v>96</v>
      </c>
      <c r="D49" s="47" t="s">
        <v>97</v>
      </c>
      <c r="E49" s="47" t="s">
        <v>98</v>
      </c>
      <c r="F49" s="47" t="s">
        <v>102</v>
      </c>
      <c r="G49" s="52" t="s">
        <v>31</v>
      </c>
      <c r="H49" s="53" t="s">
        <v>32</v>
      </c>
      <c r="I49" s="53" t="s">
        <v>32</v>
      </c>
      <c r="J49" s="53">
        <v>79.78</v>
      </c>
      <c r="K49" s="53">
        <f t="shared" si="14"/>
        <v>79.78</v>
      </c>
      <c r="L49" s="53">
        <f t="shared" si="15"/>
        <v>79.78</v>
      </c>
      <c r="M49" s="59">
        <v>4</v>
      </c>
      <c r="N49" s="47"/>
    </row>
    <row r="50" s="30" customFormat="1" ht="28" customHeight="1" spans="1:14">
      <c r="A50" s="46">
        <v>47</v>
      </c>
      <c r="B50" s="47" t="s">
        <v>95</v>
      </c>
      <c r="C50" s="47" t="s">
        <v>96</v>
      </c>
      <c r="D50" s="47" t="s">
        <v>97</v>
      </c>
      <c r="E50" s="47" t="s">
        <v>98</v>
      </c>
      <c r="F50" s="47" t="s">
        <v>103</v>
      </c>
      <c r="G50" s="48" t="s">
        <v>21</v>
      </c>
      <c r="H50" s="49">
        <v>88</v>
      </c>
      <c r="I50" s="56" t="s">
        <v>32</v>
      </c>
      <c r="J50" s="53">
        <v>79.14</v>
      </c>
      <c r="K50" s="53">
        <f t="shared" si="14"/>
        <v>79.14</v>
      </c>
      <c r="L50" s="53">
        <f t="shared" si="15"/>
        <v>79.14</v>
      </c>
      <c r="M50" s="59">
        <v>5</v>
      </c>
      <c r="N50" s="47"/>
    </row>
    <row r="51" s="30" customFormat="1" ht="28" customHeight="1" spans="1:14">
      <c r="A51" s="46">
        <v>48</v>
      </c>
      <c r="B51" s="47" t="s">
        <v>95</v>
      </c>
      <c r="C51" s="47" t="s">
        <v>96</v>
      </c>
      <c r="D51" s="47" t="s">
        <v>97</v>
      </c>
      <c r="E51" s="47" t="s">
        <v>98</v>
      </c>
      <c r="F51" s="47" t="s">
        <v>104</v>
      </c>
      <c r="G51" s="48" t="s">
        <v>21</v>
      </c>
      <c r="H51" s="49">
        <v>87</v>
      </c>
      <c r="I51" s="56" t="s">
        <v>32</v>
      </c>
      <c r="J51" s="53">
        <v>78.16</v>
      </c>
      <c r="K51" s="53">
        <f t="shared" si="14"/>
        <v>78.16</v>
      </c>
      <c r="L51" s="53">
        <f t="shared" si="15"/>
        <v>78.16</v>
      </c>
      <c r="M51" s="59">
        <v>6</v>
      </c>
      <c r="N51" s="47"/>
    </row>
    <row r="52" s="30" customFormat="1" ht="28" customHeight="1" spans="1:14">
      <c r="A52" s="46">
        <v>49</v>
      </c>
      <c r="B52" s="47" t="s">
        <v>95</v>
      </c>
      <c r="C52" s="47" t="s">
        <v>96</v>
      </c>
      <c r="D52" s="47" t="s">
        <v>97</v>
      </c>
      <c r="E52" s="47" t="s">
        <v>98</v>
      </c>
      <c r="F52" s="47" t="s">
        <v>105</v>
      </c>
      <c r="G52" s="52" t="s">
        <v>31</v>
      </c>
      <c r="H52" s="53" t="s">
        <v>32</v>
      </c>
      <c r="I52" s="53" t="s">
        <v>32</v>
      </c>
      <c r="J52" s="53" t="s">
        <v>106</v>
      </c>
      <c r="K52" s="53"/>
      <c r="L52" s="53" t="str">
        <f>J52</f>
        <v>缺考</v>
      </c>
      <c r="M52" s="59"/>
      <c r="N52" s="47"/>
    </row>
    <row r="53" s="30" customFormat="1" ht="28" customHeight="1" spans="1:14">
      <c r="A53" s="46">
        <v>50</v>
      </c>
      <c r="B53" s="47" t="s">
        <v>95</v>
      </c>
      <c r="C53" s="47" t="s">
        <v>96</v>
      </c>
      <c r="D53" s="47" t="s">
        <v>97</v>
      </c>
      <c r="E53" s="47" t="s">
        <v>98</v>
      </c>
      <c r="F53" s="47" t="s">
        <v>107</v>
      </c>
      <c r="G53" s="52" t="s">
        <v>31</v>
      </c>
      <c r="H53" s="53" t="s">
        <v>32</v>
      </c>
      <c r="I53" s="53" t="s">
        <v>32</v>
      </c>
      <c r="J53" s="53" t="s">
        <v>106</v>
      </c>
      <c r="K53" s="53"/>
      <c r="L53" s="53" t="str">
        <f>J53</f>
        <v>缺考</v>
      </c>
      <c r="M53" s="59"/>
      <c r="N53" s="47"/>
    </row>
    <row r="54" s="30" customFormat="1" ht="28" customHeight="1" spans="1:14">
      <c r="A54" s="41">
        <v>51</v>
      </c>
      <c r="B54" s="43" t="s">
        <v>95</v>
      </c>
      <c r="C54" s="42" t="s">
        <v>96</v>
      </c>
      <c r="D54" s="43" t="s">
        <v>108</v>
      </c>
      <c r="E54" s="42" t="s">
        <v>109</v>
      </c>
      <c r="F54" s="42" t="s">
        <v>110</v>
      </c>
      <c r="G54" s="44" t="s">
        <v>21</v>
      </c>
      <c r="H54" s="45">
        <v>73</v>
      </c>
      <c r="I54" s="51">
        <f>H54*0.4</f>
        <v>29.2</v>
      </c>
      <c r="J54" s="51">
        <v>72.16</v>
      </c>
      <c r="K54" s="51">
        <f>J54*0.6</f>
        <v>43.296</v>
      </c>
      <c r="L54" s="51">
        <f>I54+K54</f>
        <v>72.496</v>
      </c>
      <c r="M54" s="60">
        <v>1</v>
      </c>
      <c r="N54" s="43" t="s">
        <v>26</v>
      </c>
    </row>
    <row r="55" s="30" customFormat="1" ht="28" customHeight="1" spans="1:14">
      <c r="A55" s="41">
        <v>52</v>
      </c>
      <c r="B55" s="43" t="s">
        <v>95</v>
      </c>
      <c r="C55" s="42" t="s">
        <v>96</v>
      </c>
      <c r="D55" s="43" t="s">
        <v>108</v>
      </c>
      <c r="E55" s="42" t="s">
        <v>109</v>
      </c>
      <c r="F55" s="42" t="s">
        <v>111</v>
      </c>
      <c r="G55" s="44" t="s">
        <v>21</v>
      </c>
      <c r="H55" s="45">
        <v>65</v>
      </c>
      <c r="I55" s="51">
        <f>H55*0.4</f>
        <v>26</v>
      </c>
      <c r="J55" s="51">
        <v>74.6</v>
      </c>
      <c r="K55" s="51">
        <f>J55*0.6</f>
        <v>44.76</v>
      </c>
      <c r="L55" s="51">
        <f>I55+K55</f>
        <v>70.76</v>
      </c>
      <c r="M55" s="60">
        <v>2</v>
      </c>
      <c r="N55" s="43"/>
    </row>
    <row r="56" s="30" customFormat="1" ht="28" customHeight="1" spans="1:14">
      <c r="A56" s="46">
        <v>53</v>
      </c>
      <c r="B56" s="59" t="s">
        <v>112</v>
      </c>
      <c r="C56" s="47" t="s">
        <v>112</v>
      </c>
      <c r="D56" s="47" t="s">
        <v>113</v>
      </c>
      <c r="E56" s="47" t="s">
        <v>114</v>
      </c>
      <c r="F56" s="47" t="s">
        <v>115</v>
      </c>
      <c r="G56" s="48" t="s">
        <v>21</v>
      </c>
      <c r="H56" s="49">
        <v>85</v>
      </c>
      <c r="I56" s="56" t="s">
        <v>32</v>
      </c>
      <c r="J56" s="53">
        <v>83.12</v>
      </c>
      <c r="K56" s="53">
        <f t="shared" ref="K56:K59" si="16">J56</f>
        <v>83.12</v>
      </c>
      <c r="L56" s="53">
        <f t="shared" ref="L56:L59" si="17">K56</f>
        <v>83.12</v>
      </c>
      <c r="M56" s="59">
        <v>1</v>
      </c>
      <c r="N56" s="47" t="s">
        <v>26</v>
      </c>
    </row>
    <row r="57" s="30" customFormat="1" ht="28" customHeight="1" spans="1:14">
      <c r="A57" s="46">
        <v>54</v>
      </c>
      <c r="B57" s="59" t="s">
        <v>112</v>
      </c>
      <c r="C57" s="47" t="s">
        <v>112</v>
      </c>
      <c r="D57" s="47" t="s">
        <v>113</v>
      </c>
      <c r="E57" s="47" t="s">
        <v>114</v>
      </c>
      <c r="F57" s="47" t="s">
        <v>116</v>
      </c>
      <c r="G57" s="48" t="s">
        <v>21</v>
      </c>
      <c r="H57" s="49">
        <v>80</v>
      </c>
      <c r="I57" s="56" t="s">
        <v>32</v>
      </c>
      <c r="J57" s="53">
        <v>80.66</v>
      </c>
      <c r="K57" s="53">
        <f t="shared" si="16"/>
        <v>80.66</v>
      </c>
      <c r="L57" s="53">
        <f t="shared" si="17"/>
        <v>80.66</v>
      </c>
      <c r="M57" s="59">
        <v>2</v>
      </c>
      <c r="N57" s="47"/>
    </row>
    <row r="58" s="30" customFormat="1" ht="28" customHeight="1" spans="1:14">
      <c r="A58" s="46">
        <v>55</v>
      </c>
      <c r="B58" s="59" t="s">
        <v>112</v>
      </c>
      <c r="C58" s="47" t="s">
        <v>112</v>
      </c>
      <c r="D58" s="47" t="s">
        <v>113</v>
      </c>
      <c r="E58" s="47" t="s">
        <v>114</v>
      </c>
      <c r="F58" s="47" t="s">
        <v>117</v>
      </c>
      <c r="G58" s="48" t="s">
        <v>21</v>
      </c>
      <c r="H58" s="49">
        <v>77</v>
      </c>
      <c r="I58" s="56" t="s">
        <v>32</v>
      </c>
      <c r="J58" s="53">
        <v>78.06</v>
      </c>
      <c r="K58" s="53">
        <f t="shared" si="16"/>
        <v>78.06</v>
      </c>
      <c r="L58" s="53">
        <f t="shared" si="17"/>
        <v>78.06</v>
      </c>
      <c r="M58" s="59">
        <v>3</v>
      </c>
      <c r="N58" s="47"/>
    </row>
    <row r="59" s="30" customFormat="1" ht="28" customHeight="1" spans="1:14">
      <c r="A59" s="46">
        <v>56</v>
      </c>
      <c r="B59" s="47" t="s">
        <v>112</v>
      </c>
      <c r="C59" s="47" t="s">
        <v>112</v>
      </c>
      <c r="D59" s="47" t="s">
        <v>113</v>
      </c>
      <c r="E59" s="47" t="s">
        <v>114</v>
      </c>
      <c r="F59" s="47" t="s">
        <v>118</v>
      </c>
      <c r="G59" s="52" t="s">
        <v>31</v>
      </c>
      <c r="H59" s="53" t="s">
        <v>32</v>
      </c>
      <c r="I59" s="53" t="s">
        <v>32</v>
      </c>
      <c r="J59" s="53">
        <v>76.92</v>
      </c>
      <c r="K59" s="53">
        <f t="shared" si="16"/>
        <v>76.92</v>
      </c>
      <c r="L59" s="53">
        <f t="shared" si="17"/>
        <v>76.92</v>
      </c>
      <c r="M59" s="59">
        <v>4</v>
      </c>
      <c r="N59" s="47"/>
    </row>
    <row r="60" s="30" customFormat="1" ht="28" customHeight="1" spans="1:14">
      <c r="A60" s="41">
        <v>57</v>
      </c>
      <c r="B60" s="60" t="s">
        <v>119</v>
      </c>
      <c r="C60" s="42" t="s">
        <v>120</v>
      </c>
      <c r="D60" s="43" t="s">
        <v>121</v>
      </c>
      <c r="E60" s="42" t="s">
        <v>122</v>
      </c>
      <c r="F60" s="42" t="s">
        <v>123</v>
      </c>
      <c r="G60" s="44" t="s">
        <v>21</v>
      </c>
      <c r="H60" s="45">
        <v>70</v>
      </c>
      <c r="I60" s="51">
        <f t="shared" ref="I60:I62" si="18">H60*0.4</f>
        <v>28</v>
      </c>
      <c r="J60" s="51">
        <v>80.02</v>
      </c>
      <c r="K60" s="51">
        <f t="shared" ref="K60:K62" si="19">J60*0.6</f>
        <v>48.012</v>
      </c>
      <c r="L60" s="51">
        <f t="shared" ref="L60:L62" si="20">I60+K60</f>
        <v>76.012</v>
      </c>
      <c r="M60" s="60">
        <v>1</v>
      </c>
      <c r="N60" s="43" t="s">
        <v>26</v>
      </c>
    </row>
    <row r="61" s="30" customFormat="1" ht="28" customHeight="1" spans="1:14">
      <c r="A61" s="41">
        <v>58</v>
      </c>
      <c r="B61" s="60" t="s">
        <v>119</v>
      </c>
      <c r="C61" s="42" t="s">
        <v>120</v>
      </c>
      <c r="D61" s="43" t="s">
        <v>121</v>
      </c>
      <c r="E61" s="42" t="s">
        <v>122</v>
      </c>
      <c r="F61" s="42" t="s">
        <v>124</v>
      </c>
      <c r="G61" s="44" t="s">
        <v>21</v>
      </c>
      <c r="H61" s="45">
        <v>68</v>
      </c>
      <c r="I61" s="51">
        <f t="shared" si="18"/>
        <v>27.2</v>
      </c>
      <c r="J61" s="51">
        <v>74.72</v>
      </c>
      <c r="K61" s="51">
        <f t="shared" si="19"/>
        <v>44.832</v>
      </c>
      <c r="L61" s="51">
        <f t="shared" si="20"/>
        <v>72.032</v>
      </c>
      <c r="M61" s="60">
        <v>2</v>
      </c>
      <c r="N61" s="43"/>
    </row>
    <row r="62" s="30" customFormat="1" ht="28" customHeight="1" spans="1:14">
      <c r="A62" s="41">
        <v>59</v>
      </c>
      <c r="B62" s="54" t="s">
        <v>119</v>
      </c>
      <c r="C62" s="55" t="s">
        <v>120</v>
      </c>
      <c r="D62" s="43" t="s">
        <v>121</v>
      </c>
      <c r="E62" s="55" t="s">
        <v>122</v>
      </c>
      <c r="F62" s="55" t="s">
        <v>125</v>
      </c>
      <c r="G62" s="44" t="s">
        <v>21</v>
      </c>
      <c r="H62" s="45">
        <v>67</v>
      </c>
      <c r="I62" s="51">
        <f t="shared" si="18"/>
        <v>26.8</v>
      </c>
      <c r="J62" s="51">
        <v>68.66</v>
      </c>
      <c r="K62" s="51">
        <f t="shared" si="19"/>
        <v>41.196</v>
      </c>
      <c r="L62" s="51">
        <f t="shared" si="20"/>
        <v>67.996</v>
      </c>
      <c r="M62" s="60">
        <v>3</v>
      </c>
      <c r="N62" s="43"/>
    </row>
    <row r="63" s="30" customFormat="1" ht="28" customHeight="1" spans="1:14">
      <c r="A63" s="46">
        <v>60</v>
      </c>
      <c r="B63" s="59" t="s">
        <v>126</v>
      </c>
      <c r="C63" s="47" t="s">
        <v>127</v>
      </c>
      <c r="D63" s="47" t="s">
        <v>128</v>
      </c>
      <c r="E63" s="47" t="s">
        <v>129</v>
      </c>
      <c r="F63" s="47" t="s">
        <v>130</v>
      </c>
      <c r="G63" s="48" t="s">
        <v>21</v>
      </c>
      <c r="H63" s="49">
        <v>83</v>
      </c>
      <c r="I63" s="56" t="s">
        <v>32</v>
      </c>
      <c r="J63" s="53">
        <v>88.82</v>
      </c>
      <c r="K63" s="53">
        <f t="shared" ref="K63:K67" si="21">J63</f>
        <v>88.82</v>
      </c>
      <c r="L63" s="53">
        <f t="shared" ref="L63:L67" si="22">K63</f>
        <v>88.82</v>
      </c>
      <c r="M63" s="59">
        <v>1</v>
      </c>
      <c r="N63" s="47" t="s">
        <v>26</v>
      </c>
    </row>
    <row r="64" s="30" customFormat="1" ht="28" customHeight="1" spans="1:14">
      <c r="A64" s="46">
        <v>61</v>
      </c>
      <c r="B64" s="59" t="s">
        <v>126</v>
      </c>
      <c r="C64" s="47" t="s">
        <v>127</v>
      </c>
      <c r="D64" s="47" t="s">
        <v>128</v>
      </c>
      <c r="E64" s="47" t="s">
        <v>129</v>
      </c>
      <c r="F64" s="47" t="s">
        <v>131</v>
      </c>
      <c r="G64" s="48" t="s">
        <v>21</v>
      </c>
      <c r="H64" s="49">
        <v>81</v>
      </c>
      <c r="I64" s="56" t="s">
        <v>32</v>
      </c>
      <c r="J64" s="53">
        <v>82.1</v>
      </c>
      <c r="K64" s="53">
        <f t="shared" si="21"/>
        <v>82.1</v>
      </c>
      <c r="L64" s="53">
        <f t="shared" si="22"/>
        <v>82.1</v>
      </c>
      <c r="M64" s="59">
        <v>2</v>
      </c>
      <c r="N64" s="47"/>
    </row>
    <row r="65" s="30" customFormat="1" ht="28" customHeight="1" spans="1:14">
      <c r="A65" s="46">
        <v>62</v>
      </c>
      <c r="B65" s="59" t="s">
        <v>126</v>
      </c>
      <c r="C65" s="47" t="s">
        <v>127</v>
      </c>
      <c r="D65" s="47" t="s">
        <v>128</v>
      </c>
      <c r="E65" s="47" t="s">
        <v>129</v>
      </c>
      <c r="F65" s="47" t="s">
        <v>132</v>
      </c>
      <c r="G65" s="48" t="s">
        <v>21</v>
      </c>
      <c r="H65" s="49">
        <v>81</v>
      </c>
      <c r="I65" s="56" t="s">
        <v>32</v>
      </c>
      <c r="J65" s="53">
        <v>78.46</v>
      </c>
      <c r="K65" s="53">
        <f t="shared" si="21"/>
        <v>78.46</v>
      </c>
      <c r="L65" s="53">
        <f t="shared" si="22"/>
        <v>78.46</v>
      </c>
      <c r="M65" s="59">
        <v>3</v>
      </c>
      <c r="N65" s="47"/>
    </row>
    <row r="66" s="30" customFormat="1" ht="28" customHeight="1" spans="1:14">
      <c r="A66" s="46">
        <v>63</v>
      </c>
      <c r="B66" s="47" t="s">
        <v>126</v>
      </c>
      <c r="C66" s="47" t="s">
        <v>127</v>
      </c>
      <c r="D66" s="47" t="s">
        <v>128</v>
      </c>
      <c r="E66" s="47" t="s">
        <v>129</v>
      </c>
      <c r="F66" s="47" t="s">
        <v>133</v>
      </c>
      <c r="G66" s="52" t="s">
        <v>31</v>
      </c>
      <c r="H66" s="53" t="s">
        <v>32</v>
      </c>
      <c r="I66" s="53" t="s">
        <v>32</v>
      </c>
      <c r="J66" s="53">
        <v>78.4</v>
      </c>
      <c r="K66" s="53">
        <f t="shared" si="21"/>
        <v>78.4</v>
      </c>
      <c r="L66" s="53">
        <f t="shared" si="22"/>
        <v>78.4</v>
      </c>
      <c r="M66" s="59">
        <v>4</v>
      </c>
      <c r="N66" s="47"/>
    </row>
    <row r="67" s="30" customFormat="1" ht="28" customHeight="1" spans="1:14">
      <c r="A67" s="46">
        <v>64</v>
      </c>
      <c r="B67" s="59" t="s">
        <v>126</v>
      </c>
      <c r="C67" s="47" t="s">
        <v>127</v>
      </c>
      <c r="D67" s="47" t="s">
        <v>128</v>
      </c>
      <c r="E67" s="47" t="s">
        <v>129</v>
      </c>
      <c r="F67" s="47" t="s">
        <v>134</v>
      </c>
      <c r="G67" s="48" t="s">
        <v>21</v>
      </c>
      <c r="H67" s="49">
        <v>81</v>
      </c>
      <c r="I67" s="56" t="s">
        <v>32</v>
      </c>
      <c r="J67" s="53">
        <v>73.88</v>
      </c>
      <c r="K67" s="53">
        <f t="shared" si="21"/>
        <v>73.88</v>
      </c>
      <c r="L67" s="53">
        <f t="shared" si="22"/>
        <v>73.88</v>
      </c>
      <c r="M67" s="59">
        <v>5</v>
      </c>
      <c r="N67" s="47"/>
    </row>
    <row r="68" s="30" customFormat="1" ht="28" customHeight="1" spans="1:14">
      <c r="A68" s="41">
        <v>65</v>
      </c>
      <c r="B68" s="60" t="s">
        <v>135</v>
      </c>
      <c r="C68" s="42" t="s">
        <v>136</v>
      </c>
      <c r="D68" s="43" t="s">
        <v>137</v>
      </c>
      <c r="E68" s="42" t="s">
        <v>138</v>
      </c>
      <c r="F68" s="42" t="s">
        <v>139</v>
      </c>
      <c r="G68" s="44" t="s">
        <v>21</v>
      </c>
      <c r="H68" s="45">
        <v>70</v>
      </c>
      <c r="I68" s="51">
        <f t="shared" ref="I68:I70" si="23">H68*0.4</f>
        <v>28</v>
      </c>
      <c r="J68" s="51">
        <v>83.5</v>
      </c>
      <c r="K68" s="51">
        <f t="shared" ref="K68:K70" si="24">J68*0.6</f>
        <v>50.1</v>
      </c>
      <c r="L68" s="51">
        <f t="shared" ref="L67:L70" si="25">I68+K68</f>
        <v>78.1</v>
      </c>
      <c r="M68" s="60">
        <v>1</v>
      </c>
      <c r="N68" s="43" t="s">
        <v>26</v>
      </c>
    </row>
    <row r="69" s="30" customFormat="1" ht="28" customHeight="1" spans="1:14">
      <c r="A69" s="41">
        <v>66</v>
      </c>
      <c r="B69" s="60" t="s">
        <v>135</v>
      </c>
      <c r="C69" s="42" t="s">
        <v>136</v>
      </c>
      <c r="D69" s="43" t="s">
        <v>137</v>
      </c>
      <c r="E69" s="42" t="s">
        <v>138</v>
      </c>
      <c r="F69" s="42" t="s">
        <v>140</v>
      </c>
      <c r="G69" s="44" t="s">
        <v>21</v>
      </c>
      <c r="H69" s="45">
        <v>71</v>
      </c>
      <c r="I69" s="51">
        <f t="shared" si="23"/>
        <v>28.4</v>
      </c>
      <c r="J69" s="51">
        <v>81.14</v>
      </c>
      <c r="K69" s="51">
        <f t="shared" si="24"/>
        <v>48.684</v>
      </c>
      <c r="L69" s="51">
        <f t="shared" si="25"/>
        <v>77.084</v>
      </c>
      <c r="M69" s="60">
        <v>2</v>
      </c>
      <c r="N69" s="43"/>
    </row>
    <row r="70" s="30" customFormat="1" ht="28" customHeight="1" spans="1:14">
      <c r="A70" s="41">
        <v>67</v>
      </c>
      <c r="B70" s="60" t="s">
        <v>135</v>
      </c>
      <c r="C70" s="42" t="s">
        <v>136</v>
      </c>
      <c r="D70" s="43" t="s">
        <v>137</v>
      </c>
      <c r="E70" s="42" t="s">
        <v>138</v>
      </c>
      <c r="F70" s="42" t="s">
        <v>141</v>
      </c>
      <c r="G70" s="44" t="s">
        <v>21</v>
      </c>
      <c r="H70" s="45">
        <v>72</v>
      </c>
      <c r="I70" s="51">
        <f t="shared" si="23"/>
        <v>28.8</v>
      </c>
      <c r="J70" s="51">
        <v>79.8</v>
      </c>
      <c r="K70" s="51">
        <f t="shared" si="24"/>
        <v>47.88</v>
      </c>
      <c r="L70" s="51">
        <f t="shared" si="25"/>
        <v>76.68</v>
      </c>
      <c r="M70" s="60">
        <v>3</v>
      </c>
      <c r="N70" s="43"/>
    </row>
  </sheetData>
  <autoFilter xmlns:etc="http://www.wps.cn/officeDocument/2017/etCustomData" ref="A3:N70" etc:filterBottomFollowUsedRange="0">
    <extLst/>
  </autoFilter>
  <mergeCells count="1">
    <mergeCell ref="A2:N2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48576"/>
  <sheetViews>
    <sheetView workbookViewId="0">
      <selection activeCell="P10" sqref="P10"/>
    </sheetView>
  </sheetViews>
  <sheetFormatPr defaultColWidth="9" defaultRowHeight="13.5"/>
  <cols>
    <col min="1" max="1" width="9" style="5"/>
    <col min="2" max="3" width="9" style="1"/>
    <col min="4" max="4" width="9" style="6"/>
    <col min="5" max="5" width="9" style="1"/>
    <col min="6" max="6" width="9" style="6"/>
    <col min="7" max="7" width="9" style="1"/>
    <col min="8" max="8" width="9" style="7"/>
    <col min="9" max="9" width="10.125" style="7" customWidth="1"/>
    <col min="10" max="10" width="9" style="7"/>
    <col min="11" max="11" width="10.25" style="7" customWidth="1"/>
    <col min="12" max="12" width="9" style="7"/>
    <col min="13" max="13" width="9" style="1"/>
    <col min="14" max="14" width="9" style="6"/>
    <col min="15" max="16384" width="9" style="1"/>
  </cols>
  <sheetData>
    <row r="1" s="1" customFormat="1" spans="1:14">
      <c r="A1" s="5" t="s">
        <v>0</v>
      </c>
      <c r="D1" s="6"/>
      <c r="F1" s="6"/>
      <c r="H1" s="7"/>
      <c r="I1" s="7"/>
      <c r="J1" s="7"/>
      <c r="K1" s="7"/>
      <c r="L1" s="7"/>
      <c r="N1" s="6"/>
    </row>
    <row r="2" s="2" customFormat="1" ht="26" customHeight="1" spans="1:14">
      <c r="A2" s="8" t="s">
        <v>142</v>
      </c>
      <c r="B2" s="8"/>
      <c r="C2" s="8"/>
      <c r="D2" s="8"/>
      <c r="E2" s="8"/>
      <c r="F2" s="8"/>
      <c r="G2" s="8"/>
      <c r="H2" s="9"/>
      <c r="I2" s="9"/>
      <c r="J2" s="9"/>
      <c r="K2" s="9"/>
      <c r="L2" s="9"/>
      <c r="M2" s="8"/>
      <c r="N2" s="27"/>
    </row>
    <row r="3" s="3" customFormat="1" ht="43" customHeight="1" spans="1:14">
      <c r="A3" s="10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2" t="s">
        <v>9</v>
      </c>
      <c r="I3" s="12" t="s">
        <v>10</v>
      </c>
      <c r="J3" s="12" t="s">
        <v>11</v>
      </c>
      <c r="K3" s="12" t="s">
        <v>12</v>
      </c>
      <c r="L3" s="12" t="s">
        <v>13</v>
      </c>
      <c r="M3" s="28" t="s">
        <v>14</v>
      </c>
      <c r="N3" s="28" t="s">
        <v>15</v>
      </c>
    </row>
    <row r="4" s="1" customFormat="1" ht="28" customHeight="1" spans="1:14">
      <c r="A4" s="13">
        <v>1</v>
      </c>
      <c r="B4" s="14" t="s">
        <v>16</v>
      </c>
      <c r="C4" s="14" t="s">
        <v>17</v>
      </c>
      <c r="D4" s="14" t="s">
        <v>23</v>
      </c>
      <c r="E4" s="14" t="s">
        <v>24</v>
      </c>
      <c r="F4" s="14" t="s">
        <v>25</v>
      </c>
      <c r="G4" s="15" t="s">
        <v>21</v>
      </c>
      <c r="H4" s="16">
        <v>72</v>
      </c>
      <c r="I4" s="21">
        <v>28.8</v>
      </c>
      <c r="J4" s="21">
        <v>66.8</v>
      </c>
      <c r="K4" s="21">
        <v>40.08</v>
      </c>
      <c r="L4" s="21">
        <v>68.88</v>
      </c>
      <c r="M4" s="25">
        <v>1</v>
      </c>
      <c r="N4" s="14" t="s">
        <v>26</v>
      </c>
    </row>
    <row r="5" s="1" customFormat="1" ht="28" customHeight="1" spans="1:14">
      <c r="A5" s="13">
        <v>2</v>
      </c>
      <c r="B5" s="17" t="s">
        <v>16</v>
      </c>
      <c r="C5" s="17" t="s">
        <v>17</v>
      </c>
      <c r="D5" s="17" t="s">
        <v>28</v>
      </c>
      <c r="E5" s="17" t="s">
        <v>29</v>
      </c>
      <c r="F5" s="17" t="s">
        <v>30</v>
      </c>
      <c r="G5" s="18" t="s">
        <v>31</v>
      </c>
      <c r="H5" s="19" t="s">
        <v>32</v>
      </c>
      <c r="I5" s="19" t="s">
        <v>32</v>
      </c>
      <c r="J5" s="19">
        <v>85.04</v>
      </c>
      <c r="K5" s="19">
        <v>85.04</v>
      </c>
      <c r="L5" s="19">
        <v>85.04</v>
      </c>
      <c r="M5" s="26">
        <v>1</v>
      </c>
      <c r="N5" s="17" t="s">
        <v>26</v>
      </c>
    </row>
    <row r="6" s="1" customFormat="1" ht="28" customHeight="1" spans="1:14">
      <c r="A6" s="13">
        <v>3</v>
      </c>
      <c r="B6" s="14" t="s">
        <v>16</v>
      </c>
      <c r="C6" s="14" t="s">
        <v>17</v>
      </c>
      <c r="D6" s="14" t="s">
        <v>35</v>
      </c>
      <c r="E6" s="14" t="s">
        <v>36</v>
      </c>
      <c r="F6" s="14" t="s">
        <v>37</v>
      </c>
      <c r="G6" s="20" t="s">
        <v>31</v>
      </c>
      <c r="H6" s="21" t="s">
        <v>32</v>
      </c>
      <c r="I6" s="21" t="s">
        <v>32</v>
      </c>
      <c r="J6" s="21">
        <v>75.36</v>
      </c>
      <c r="K6" s="21">
        <v>75.36</v>
      </c>
      <c r="L6" s="21">
        <v>75.36</v>
      </c>
      <c r="M6" s="25">
        <v>1</v>
      </c>
      <c r="N6" s="14" t="s">
        <v>26</v>
      </c>
    </row>
    <row r="7" s="1" customFormat="1" ht="28" customHeight="1" spans="1:14">
      <c r="A7" s="13">
        <v>4</v>
      </c>
      <c r="B7" s="17" t="s">
        <v>16</v>
      </c>
      <c r="C7" s="17" t="s">
        <v>17</v>
      </c>
      <c r="D7" s="17" t="s">
        <v>40</v>
      </c>
      <c r="E7" s="17" t="s">
        <v>41</v>
      </c>
      <c r="F7" s="17" t="s">
        <v>42</v>
      </c>
      <c r="G7" s="22" t="s">
        <v>21</v>
      </c>
      <c r="H7" s="23">
        <v>80</v>
      </c>
      <c r="I7" s="19">
        <v>32</v>
      </c>
      <c r="J7" s="19">
        <v>84.2</v>
      </c>
      <c r="K7" s="19">
        <v>50.52</v>
      </c>
      <c r="L7" s="19">
        <v>82.52</v>
      </c>
      <c r="M7" s="26">
        <v>1</v>
      </c>
      <c r="N7" s="17" t="s">
        <v>26</v>
      </c>
    </row>
    <row r="8" s="1" customFormat="1" ht="28" customHeight="1" spans="1:14">
      <c r="A8" s="13">
        <v>5</v>
      </c>
      <c r="B8" s="14" t="s">
        <v>16</v>
      </c>
      <c r="C8" s="14" t="s">
        <v>17</v>
      </c>
      <c r="D8" s="14" t="s">
        <v>44</v>
      </c>
      <c r="E8" s="14" t="s">
        <v>45</v>
      </c>
      <c r="F8" s="14" t="s">
        <v>46</v>
      </c>
      <c r="G8" s="15" t="s">
        <v>21</v>
      </c>
      <c r="H8" s="16">
        <v>72</v>
      </c>
      <c r="I8" s="21">
        <v>28.8</v>
      </c>
      <c r="J8" s="21">
        <v>84</v>
      </c>
      <c r="K8" s="21">
        <v>50.4</v>
      </c>
      <c r="L8" s="21">
        <v>79.2</v>
      </c>
      <c r="M8" s="25">
        <v>1</v>
      </c>
      <c r="N8" s="14" t="s">
        <v>26</v>
      </c>
    </row>
    <row r="9" s="1" customFormat="1" ht="28" customHeight="1" spans="1:14">
      <c r="A9" s="13">
        <v>6</v>
      </c>
      <c r="B9" s="17" t="s">
        <v>16</v>
      </c>
      <c r="C9" s="17" t="s">
        <v>50</v>
      </c>
      <c r="D9" s="17" t="s">
        <v>51</v>
      </c>
      <c r="E9" s="17" t="s">
        <v>52</v>
      </c>
      <c r="F9" s="17" t="s">
        <v>53</v>
      </c>
      <c r="G9" s="22" t="s">
        <v>21</v>
      </c>
      <c r="H9" s="23">
        <v>88</v>
      </c>
      <c r="I9" s="19">
        <v>35.2</v>
      </c>
      <c r="J9" s="19">
        <v>82.54</v>
      </c>
      <c r="K9" s="19">
        <v>49.524</v>
      </c>
      <c r="L9" s="19">
        <v>84.724</v>
      </c>
      <c r="M9" s="26">
        <v>1</v>
      </c>
      <c r="N9" s="17" t="s">
        <v>26</v>
      </c>
    </row>
    <row r="10" s="1" customFormat="1" ht="28" customHeight="1" spans="1:14">
      <c r="A10" s="13">
        <v>7</v>
      </c>
      <c r="B10" s="14" t="s">
        <v>16</v>
      </c>
      <c r="C10" s="14" t="s">
        <v>56</v>
      </c>
      <c r="D10" s="14" t="s">
        <v>57</v>
      </c>
      <c r="E10" s="14" t="s">
        <v>58</v>
      </c>
      <c r="F10" s="14" t="s">
        <v>59</v>
      </c>
      <c r="G10" s="20" t="s">
        <v>31</v>
      </c>
      <c r="H10" s="24" t="s">
        <v>32</v>
      </c>
      <c r="I10" s="24" t="s">
        <v>32</v>
      </c>
      <c r="J10" s="21">
        <v>81.92</v>
      </c>
      <c r="K10" s="21">
        <v>81.92</v>
      </c>
      <c r="L10" s="21">
        <v>81.92</v>
      </c>
      <c r="M10" s="25">
        <v>1</v>
      </c>
      <c r="N10" s="29" t="s">
        <v>26</v>
      </c>
    </row>
    <row r="11" s="1" customFormat="1" ht="28" customHeight="1" spans="1:14">
      <c r="A11" s="13">
        <v>8</v>
      </c>
      <c r="B11" s="17" t="s">
        <v>16</v>
      </c>
      <c r="C11" s="17" t="s">
        <v>56</v>
      </c>
      <c r="D11" s="17" t="s">
        <v>67</v>
      </c>
      <c r="E11" s="17" t="s">
        <v>68</v>
      </c>
      <c r="F11" s="17" t="s">
        <v>69</v>
      </c>
      <c r="G11" s="22" t="s">
        <v>21</v>
      </c>
      <c r="H11" s="23">
        <v>84</v>
      </c>
      <c r="I11" s="19">
        <v>33.6</v>
      </c>
      <c r="J11" s="19">
        <v>75.4</v>
      </c>
      <c r="K11" s="19">
        <v>45.24</v>
      </c>
      <c r="L11" s="19">
        <v>78.84</v>
      </c>
      <c r="M11" s="26">
        <v>1</v>
      </c>
      <c r="N11" s="17" t="s">
        <v>26</v>
      </c>
    </row>
    <row r="12" s="1" customFormat="1" ht="28" customHeight="1" spans="1:14">
      <c r="A12" s="13">
        <v>9</v>
      </c>
      <c r="B12" s="17" t="s">
        <v>16</v>
      </c>
      <c r="C12" s="17" t="s">
        <v>77</v>
      </c>
      <c r="D12" s="17" t="s">
        <v>78</v>
      </c>
      <c r="E12" s="17" t="s">
        <v>74</v>
      </c>
      <c r="F12" s="17" t="s">
        <v>79</v>
      </c>
      <c r="G12" s="22" t="s">
        <v>21</v>
      </c>
      <c r="H12" s="23">
        <v>68</v>
      </c>
      <c r="I12" s="19">
        <v>27.2</v>
      </c>
      <c r="J12" s="19">
        <v>60.58</v>
      </c>
      <c r="K12" s="19">
        <v>36.348</v>
      </c>
      <c r="L12" s="19">
        <v>63.548</v>
      </c>
      <c r="M12" s="26">
        <v>1</v>
      </c>
      <c r="N12" s="17" t="s">
        <v>26</v>
      </c>
    </row>
    <row r="13" s="1" customFormat="1" ht="28" customHeight="1" spans="1:14">
      <c r="A13" s="13">
        <v>10</v>
      </c>
      <c r="B13" s="14" t="s">
        <v>16</v>
      </c>
      <c r="C13" s="14" t="s">
        <v>82</v>
      </c>
      <c r="D13" s="14" t="s">
        <v>83</v>
      </c>
      <c r="E13" s="14" t="s">
        <v>45</v>
      </c>
      <c r="F13" s="14" t="s">
        <v>84</v>
      </c>
      <c r="G13" s="15" t="s">
        <v>21</v>
      </c>
      <c r="H13" s="16">
        <v>72</v>
      </c>
      <c r="I13" s="21">
        <v>28.8</v>
      </c>
      <c r="J13" s="21">
        <v>82</v>
      </c>
      <c r="K13" s="21">
        <v>49.2</v>
      </c>
      <c r="L13" s="21">
        <v>78</v>
      </c>
      <c r="M13" s="25">
        <v>1</v>
      </c>
      <c r="N13" s="14" t="s">
        <v>26</v>
      </c>
    </row>
    <row r="14" s="1" customFormat="1" ht="28" customHeight="1" spans="1:14">
      <c r="A14" s="13">
        <v>11</v>
      </c>
      <c r="B14" s="17" t="s">
        <v>87</v>
      </c>
      <c r="C14" s="17" t="s">
        <v>88</v>
      </c>
      <c r="D14" s="17" t="s">
        <v>89</v>
      </c>
      <c r="E14" s="17" t="s">
        <v>90</v>
      </c>
      <c r="F14" s="17" t="s">
        <v>91</v>
      </c>
      <c r="G14" s="22" t="s">
        <v>21</v>
      </c>
      <c r="H14" s="23">
        <v>87</v>
      </c>
      <c r="I14" s="19">
        <v>34.8</v>
      </c>
      <c r="J14" s="19">
        <v>79.9</v>
      </c>
      <c r="K14" s="19">
        <v>47.94</v>
      </c>
      <c r="L14" s="19">
        <v>82.74</v>
      </c>
      <c r="M14" s="26">
        <v>1</v>
      </c>
      <c r="N14" s="17" t="s">
        <v>26</v>
      </c>
    </row>
    <row r="15" s="1" customFormat="1" ht="28" customHeight="1" spans="1:14">
      <c r="A15" s="13">
        <v>12</v>
      </c>
      <c r="B15" s="14" t="s">
        <v>95</v>
      </c>
      <c r="C15" s="14" t="s">
        <v>96</v>
      </c>
      <c r="D15" s="14" t="s">
        <v>97</v>
      </c>
      <c r="E15" s="14" t="s">
        <v>98</v>
      </c>
      <c r="F15" s="14" t="s">
        <v>99</v>
      </c>
      <c r="G15" s="15" t="s">
        <v>21</v>
      </c>
      <c r="H15" s="16">
        <v>88</v>
      </c>
      <c r="I15" s="24" t="s">
        <v>32</v>
      </c>
      <c r="J15" s="21">
        <v>86.62</v>
      </c>
      <c r="K15" s="21">
        <v>86.62</v>
      </c>
      <c r="L15" s="21">
        <v>86.62</v>
      </c>
      <c r="M15" s="25">
        <v>1</v>
      </c>
      <c r="N15" s="14" t="s">
        <v>26</v>
      </c>
    </row>
    <row r="16" s="1" customFormat="1" ht="28" customHeight="1" spans="1:14">
      <c r="A16" s="13">
        <v>13</v>
      </c>
      <c r="B16" s="17" t="s">
        <v>95</v>
      </c>
      <c r="C16" s="17" t="s">
        <v>96</v>
      </c>
      <c r="D16" s="17" t="s">
        <v>108</v>
      </c>
      <c r="E16" s="17" t="s">
        <v>109</v>
      </c>
      <c r="F16" s="17" t="s">
        <v>110</v>
      </c>
      <c r="G16" s="22" t="s">
        <v>21</v>
      </c>
      <c r="H16" s="23">
        <v>73</v>
      </c>
      <c r="I16" s="19">
        <v>29.2</v>
      </c>
      <c r="J16" s="19">
        <v>72.16</v>
      </c>
      <c r="K16" s="19">
        <v>43.296</v>
      </c>
      <c r="L16" s="19">
        <v>72.496</v>
      </c>
      <c r="M16" s="26">
        <v>1</v>
      </c>
      <c r="N16" s="17" t="s">
        <v>26</v>
      </c>
    </row>
    <row r="17" s="1" customFormat="1" ht="28" customHeight="1" spans="1:14">
      <c r="A17" s="13">
        <v>14</v>
      </c>
      <c r="B17" s="25" t="s">
        <v>112</v>
      </c>
      <c r="C17" s="14" t="s">
        <v>112</v>
      </c>
      <c r="D17" s="14" t="s">
        <v>113</v>
      </c>
      <c r="E17" s="14" t="s">
        <v>114</v>
      </c>
      <c r="F17" s="14" t="s">
        <v>115</v>
      </c>
      <c r="G17" s="15" t="s">
        <v>21</v>
      </c>
      <c r="H17" s="16">
        <v>85</v>
      </c>
      <c r="I17" s="24" t="s">
        <v>32</v>
      </c>
      <c r="J17" s="21">
        <v>83.12</v>
      </c>
      <c r="K17" s="21">
        <v>83.12</v>
      </c>
      <c r="L17" s="21">
        <v>83.12</v>
      </c>
      <c r="M17" s="25">
        <v>1</v>
      </c>
      <c r="N17" s="14" t="s">
        <v>26</v>
      </c>
    </row>
    <row r="18" s="1" customFormat="1" ht="28" customHeight="1" spans="1:14">
      <c r="A18" s="13">
        <v>15</v>
      </c>
      <c r="B18" s="26" t="s">
        <v>119</v>
      </c>
      <c r="C18" s="17" t="s">
        <v>120</v>
      </c>
      <c r="D18" s="17" t="s">
        <v>121</v>
      </c>
      <c r="E18" s="17" t="s">
        <v>122</v>
      </c>
      <c r="F18" s="17" t="s">
        <v>123</v>
      </c>
      <c r="G18" s="22" t="s">
        <v>21</v>
      </c>
      <c r="H18" s="23">
        <v>70</v>
      </c>
      <c r="I18" s="19">
        <v>28</v>
      </c>
      <c r="J18" s="19">
        <v>80.02</v>
      </c>
      <c r="K18" s="19">
        <v>48.012</v>
      </c>
      <c r="L18" s="19">
        <v>76.012</v>
      </c>
      <c r="M18" s="26">
        <v>1</v>
      </c>
      <c r="N18" s="17" t="s">
        <v>26</v>
      </c>
    </row>
    <row r="19" s="1" customFormat="1" ht="28" customHeight="1" spans="1:14">
      <c r="A19" s="13">
        <v>16</v>
      </c>
      <c r="B19" s="25" t="s">
        <v>126</v>
      </c>
      <c r="C19" s="14" t="s">
        <v>127</v>
      </c>
      <c r="D19" s="14" t="s">
        <v>128</v>
      </c>
      <c r="E19" s="14" t="s">
        <v>129</v>
      </c>
      <c r="F19" s="14" t="s">
        <v>130</v>
      </c>
      <c r="G19" s="15" t="s">
        <v>21</v>
      </c>
      <c r="H19" s="16">
        <v>83</v>
      </c>
      <c r="I19" s="24" t="s">
        <v>32</v>
      </c>
      <c r="J19" s="21">
        <v>88.82</v>
      </c>
      <c r="K19" s="21">
        <v>88.82</v>
      </c>
      <c r="L19" s="21">
        <v>88.82</v>
      </c>
      <c r="M19" s="25">
        <v>1</v>
      </c>
      <c r="N19" s="14" t="s">
        <v>26</v>
      </c>
    </row>
    <row r="20" s="1" customFormat="1" ht="28" customHeight="1" spans="1:14">
      <c r="A20" s="13">
        <v>17</v>
      </c>
      <c r="B20" s="26" t="s">
        <v>135</v>
      </c>
      <c r="C20" s="17" t="s">
        <v>136</v>
      </c>
      <c r="D20" s="17" t="s">
        <v>137</v>
      </c>
      <c r="E20" s="17" t="s">
        <v>138</v>
      </c>
      <c r="F20" s="17" t="s">
        <v>139</v>
      </c>
      <c r="G20" s="22" t="s">
        <v>21</v>
      </c>
      <c r="H20" s="23">
        <v>70</v>
      </c>
      <c r="I20" s="19">
        <v>28</v>
      </c>
      <c r="J20" s="19">
        <v>83.5</v>
      </c>
      <c r="K20" s="19">
        <v>50.1</v>
      </c>
      <c r="L20" s="19">
        <v>78.1</v>
      </c>
      <c r="M20" s="26">
        <v>1</v>
      </c>
      <c r="N20" s="17" t="s">
        <v>26</v>
      </c>
    </row>
    <row r="1048527" s="4" customFormat="1"/>
    <row r="1048528" s="4" customFormat="1"/>
    <row r="1048529" s="4" customFormat="1"/>
    <row r="1048530" s="4" customFormat="1"/>
    <row r="1048531" s="4" customFormat="1"/>
    <row r="1048532" s="4" customFormat="1"/>
    <row r="1048533" s="4" customFormat="1"/>
    <row r="1048534" s="4" customFormat="1"/>
    <row r="1048535" s="4" customFormat="1"/>
    <row r="1048536" s="4" customFormat="1"/>
    <row r="1048537" s="4" customFormat="1"/>
    <row r="1048538" s="4" customFormat="1"/>
    <row r="1048539" s="4" customFormat="1"/>
    <row r="1048540" s="4" customFormat="1"/>
    <row r="1048541" s="4" customFormat="1"/>
    <row r="1048542" s="4" customFormat="1"/>
    <row r="1048543" s="4" customFormat="1"/>
    <row r="1048544" s="4" customFormat="1"/>
    <row r="1048545" s="4" customFormat="1"/>
    <row r="1048546" s="4" customFormat="1"/>
    <row r="1048547" s="4" customFormat="1"/>
    <row r="1048548" s="4" customFormat="1"/>
    <row r="1048549" s="4" customFormat="1"/>
    <row r="1048550" s="4" customFormat="1"/>
    <row r="1048551" s="4" customFormat="1"/>
    <row r="1048552" s="4" customFormat="1"/>
    <row r="1048553" s="4" customFormat="1"/>
    <row r="1048554" s="4" customFormat="1"/>
    <row r="1048555" s="4" customFormat="1"/>
    <row r="1048556" s="4" customFormat="1"/>
    <row r="1048557" s="4" customFormat="1"/>
    <row r="1048558" s="4" customFormat="1"/>
    <row r="1048559" s="4" customFormat="1"/>
    <row r="1048560" s="4" customFormat="1"/>
    <row r="1048561" s="4" customFormat="1"/>
    <row r="1048562" s="4" customFormat="1"/>
    <row r="1048563" s="4" customFormat="1"/>
    <row r="1048564" s="4" customFormat="1"/>
    <row r="1048565" s="4" customFormat="1"/>
    <row r="1048566" s="4" customFormat="1"/>
    <row r="1048567" s="4" customFormat="1"/>
    <row r="1048568" s="4" customFormat="1"/>
    <row r="1048569" s="4" customFormat="1"/>
    <row r="1048570" s="4" customFormat="1"/>
    <row r="1048571" s="4" customFormat="1"/>
    <row r="1048572" s="4" customFormat="1"/>
    <row r="1048573" s="4" customFormat="1"/>
    <row r="1048574" s="4" customFormat="1"/>
    <row r="1048575" s="4" customFormat="1"/>
    <row r="1048576" s="4" customFormat="1"/>
  </sheetData>
  <mergeCells count="1">
    <mergeCell ref="A2:N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总成绩</vt:lpstr>
      <vt:lpstr>体检人员名单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袁昌鄂</cp:lastModifiedBy>
  <dcterms:created xsi:type="dcterms:W3CDTF">2024-04-13T22:54:00Z</dcterms:created>
  <dcterms:modified xsi:type="dcterms:W3CDTF">2024-12-01T08:46:17Z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B9C37E07CD464230A850FA3EC93F130F_13</vt:lpwstr>
  </property>
  <property fmtid="{D5CDD505-2E9C-101B-9397-08002B2CF9AE}" pid="3" name="KSOProductBuildVer">
    <vt:lpwstr>2052-12.1.0.18912</vt:lpwstr>
  </property>
  <property fmtid="{D5CDD505-2E9C-101B-9397-08002B2CF9AE}" pid="4" name="KSOReadingLayout">
    <vt:bool>true</vt:bool>
  </property>
</Properties>
</file>