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60"/>
  </bookViews>
  <sheets>
    <sheet name="物理" sheetId="3" r:id="rId1"/>
    <sheet name="体育" sheetId="5" r:id="rId2"/>
  </sheets>
  <definedNames>
    <definedName name="_xlnm._FilterDatabase" localSheetId="1" hidden="1">体育!$A$4:$M$30</definedName>
    <definedName name="_xlnm._FilterDatabase" localSheetId="0" hidden="1">物理!$A$4:$M$19</definedName>
    <definedName name="_xlnm.Print_Titles" localSheetId="1">体育!$3:$3</definedName>
    <definedName name="_xlnm.Print_Titles" localSheetId="0">物理!$3:$3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"/>
  <c r="J7"/>
  <c r="J5"/>
  <c r="H6"/>
  <c r="K6" s="1"/>
  <c r="H7"/>
  <c r="H8"/>
  <c r="H9"/>
  <c r="H10"/>
  <c r="H11"/>
  <c r="H12"/>
  <c r="H13"/>
  <c r="H14"/>
  <c r="H15"/>
  <c r="H16"/>
  <c r="H17"/>
  <c r="H18"/>
  <c r="H19"/>
  <c r="H5"/>
  <c r="K5" s="1"/>
  <c r="J6" i="5"/>
  <c r="H6"/>
  <c r="K6" s="1"/>
  <c r="E6"/>
  <c r="J5"/>
  <c r="H5"/>
  <c r="K5" s="1"/>
  <c r="E5"/>
  <c r="J7"/>
  <c r="H28"/>
  <c r="E28"/>
  <c r="H27"/>
  <c r="E27"/>
  <c r="H26"/>
  <c r="E26"/>
  <c r="H25"/>
  <c r="E25"/>
  <c r="H24"/>
  <c r="E24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K7" s="1"/>
  <c r="E7"/>
  <c r="E19" i="3"/>
  <c r="E18"/>
  <c r="E17"/>
  <c r="E16"/>
  <c r="E15"/>
  <c r="E14"/>
  <c r="E13"/>
  <c r="E12"/>
  <c r="E11"/>
  <c r="E10"/>
  <c r="E9"/>
  <c r="E8"/>
  <c r="E7"/>
  <c r="E6"/>
  <c r="E5"/>
  <c r="K7" l="1"/>
</calcChain>
</file>

<file path=xl/sharedStrings.xml><?xml version="1.0" encoding="utf-8"?>
<sst xmlns="http://schemas.openxmlformats.org/spreadsheetml/2006/main" count="209" uniqueCount="184">
  <si>
    <t>序号</t>
  </si>
  <si>
    <t>姓名</t>
  </si>
  <si>
    <t>身份证号</t>
  </si>
  <si>
    <t>考号</t>
  </si>
  <si>
    <t xml:space="preserve">笔试成绩
</t>
  </si>
  <si>
    <t>面试成绩</t>
  </si>
  <si>
    <t>最终考核成绩</t>
  </si>
  <si>
    <t>综合排名</t>
  </si>
  <si>
    <t>是否录用</t>
  </si>
  <si>
    <t>原始成绩</t>
  </si>
  <si>
    <t>是</t>
  </si>
  <si>
    <t>否</t>
  </si>
  <si>
    <t>薛瑶</t>
  </si>
  <si>
    <t>白娟娟</t>
  </si>
  <si>
    <t>罗鸿元</t>
  </si>
  <si>
    <t>李情鑫</t>
  </si>
  <si>
    <t>于滨铭</t>
  </si>
  <si>
    <t>李富曦</t>
  </si>
  <si>
    <t>陈国燕</t>
  </si>
  <si>
    <t>朱洪凤</t>
  </si>
  <si>
    <t>李万涛</t>
  </si>
  <si>
    <t>杜锐</t>
  </si>
  <si>
    <t>廖小冰</t>
  </si>
  <si>
    <t>金思伊</t>
  </si>
  <si>
    <t>齐茂芸</t>
  </si>
  <si>
    <t>赖玥伽</t>
  </si>
  <si>
    <t>王朝霞</t>
  </si>
  <si>
    <t>折合40%</t>
  </si>
  <si>
    <t>王镜涵</t>
  </si>
  <si>
    <t>梁岩</t>
  </si>
  <si>
    <t>张顺苍</t>
  </si>
  <si>
    <r>
      <rPr>
        <sz val="10"/>
        <color theme="1"/>
        <rFont val="方正黑体_GBK"/>
        <family val="4"/>
        <charset val="134"/>
      </rPr>
      <t>何建龙</t>
    </r>
  </si>
  <si>
    <t>沙文才</t>
  </si>
  <si>
    <t>马永攀</t>
  </si>
  <si>
    <t>谢兴鹅</t>
  </si>
  <si>
    <r>
      <rPr>
        <sz val="10"/>
        <color theme="1"/>
        <rFont val="方正黑体_GBK"/>
        <family val="4"/>
        <charset val="134"/>
      </rPr>
      <t>罗诗钦</t>
    </r>
  </si>
  <si>
    <t>唐凤</t>
  </si>
  <si>
    <t>周雨龙</t>
  </si>
  <si>
    <t>缪祥英</t>
  </si>
  <si>
    <r>
      <rPr>
        <sz val="10"/>
        <color theme="1"/>
        <rFont val="方正黑体_GBK"/>
        <family val="4"/>
        <charset val="134"/>
      </rPr>
      <t>张登杰</t>
    </r>
  </si>
  <si>
    <t>付孔程</t>
  </si>
  <si>
    <t>郭治利</t>
  </si>
  <si>
    <t>刘国强</t>
  </si>
  <si>
    <r>
      <rPr>
        <sz val="10"/>
        <color theme="1"/>
        <rFont val="方正黑体_GBK"/>
        <family val="4"/>
        <charset val="134"/>
      </rPr>
      <t>陈思杰</t>
    </r>
  </si>
  <si>
    <t>张元皓</t>
  </si>
  <si>
    <t>段宝玺</t>
  </si>
  <si>
    <t>陈红</t>
  </si>
  <si>
    <r>
      <rPr>
        <sz val="10"/>
        <color theme="1"/>
        <rFont val="方正黑体_GBK"/>
        <family val="4"/>
        <charset val="134"/>
      </rPr>
      <t>朱科臣</t>
    </r>
  </si>
  <si>
    <r>
      <rPr>
        <sz val="10"/>
        <color theme="1"/>
        <rFont val="方正黑体_GBK"/>
        <family val="4"/>
        <charset val="134"/>
      </rPr>
      <t>马艺图</t>
    </r>
  </si>
  <si>
    <r>
      <rPr>
        <sz val="10"/>
        <color theme="1"/>
        <rFont val="方正黑体_GBK"/>
        <family val="4"/>
        <charset val="134"/>
      </rPr>
      <t>苏成坤</t>
    </r>
  </si>
  <si>
    <t>梁浅秋</t>
  </si>
  <si>
    <r>
      <rPr>
        <sz val="10"/>
        <color theme="1"/>
        <rFont val="方正黑体_GBK"/>
        <family val="4"/>
        <charset val="134"/>
      </rPr>
      <t>黄富湘</t>
    </r>
  </si>
  <si>
    <t>302127</t>
  </si>
  <si>
    <t>秦*</t>
  </si>
  <si>
    <t>5104********014014</t>
  </si>
  <si>
    <t>302150</t>
  </si>
  <si>
    <t>周*行</t>
  </si>
  <si>
    <t>5104********140918</t>
  </si>
  <si>
    <t>310124</t>
  </si>
  <si>
    <t>罗*伽</t>
  </si>
  <si>
    <t>5104********080923</t>
  </si>
  <si>
    <t>302149</t>
  </si>
  <si>
    <t>郑*议</t>
  </si>
  <si>
    <t>5104********183126</t>
  </si>
  <si>
    <t>302138</t>
  </si>
  <si>
    <t>谢*艳</t>
  </si>
  <si>
    <t>5104********038421</t>
  </si>
  <si>
    <t>302147</t>
  </si>
  <si>
    <t>张*梅</t>
  </si>
  <si>
    <t>5104********26332X</t>
  </si>
  <si>
    <t>310107</t>
  </si>
  <si>
    <t>杜*磊</t>
  </si>
  <si>
    <t>5138********138317</t>
  </si>
  <si>
    <t>310118</t>
  </si>
  <si>
    <t>李*胜</t>
  </si>
  <si>
    <t>5321********101414</t>
  </si>
  <si>
    <t>310125</t>
  </si>
  <si>
    <t>马*散</t>
  </si>
  <si>
    <t>5104********131910</t>
  </si>
  <si>
    <t>310111</t>
  </si>
  <si>
    <t>海*云</t>
  </si>
  <si>
    <t>5134********267011</t>
  </si>
  <si>
    <t>302137</t>
  </si>
  <si>
    <t>肖*碧</t>
  </si>
  <si>
    <t>5104********105729</t>
  </si>
  <si>
    <t>302145</t>
  </si>
  <si>
    <t>袁*伟</t>
  </si>
  <si>
    <t>5303********26301X</t>
  </si>
  <si>
    <t>310115</t>
  </si>
  <si>
    <t>姜*良</t>
  </si>
  <si>
    <t>5104********05513X</t>
  </si>
  <si>
    <t>310103</t>
  </si>
  <si>
    <t>曹*勤</t>
  </si>
  <si>
    <t>5306********240154</t>
  </si>
  <si>
    <t>302143</t>
  </si>
  <si>
    <t>杨*</t>
  </si>
  <si>
    <t>5104********084729</t>
  </si>
  <si>
    <t>302140</t>
  </si>
  <si>
    <t>杨*辉</t>
  </si>
  <si>
    <t>5104********205417</t>
  </si>
  <si>
    <t>302130</t>
  </si>
  <si>
    <t>税*为</t>
  </si>
  <si>
    <t>5104********013317</t>
  </si>
  <si>
    <t>302142</t>
  </si>
  <si>
    <t>杨*明</t>
  </si>
  <si>
    <t>5104********046013</t>
  </si>
  <si>
    <t>302126</t>
  </si>
  <si>
    <t>马*什你莫</t>
  </si>
  <si>
    <t>5134********010823</t>
  </si>
  <si>
    <t>302135</t>
  </si>
  <si>
    <t>吴*坪</t>
  </si>
  <si>
    <t>5111********145821</t>
  </si>
  <si>
    <t>310114</t>
  </si>
  <si>
    <t>胡*彬</t>
  </si>
  <si>
    <t>5104********065620</t>
  </si>
  <si>
    <t>302134</t>
  </si>
  <si>
    <t>王*丽</t>
  </si>
  <si>
    <t>5104********143022</t>
  </si>
  <si>
    <t>310123</t>
  </si>
  <si>
    <t>罗*刚</t>
  </si>
  <si>
    <t>5104********053618</t>
  </si>
  <si>
    <t>302136</t>
  </si>
  <si>
    <t>吴*琦</t>
  </si>
  <si>
    <t>5104********020428</t>
  </si>
  <si>
    <t>折合60%</t>
    <phoneticPr fontId="13" type="noConversion"/>
  </si>
  <si>
    <t>攀枝花市第二初级中学校2024年秋季直接考核招聘体育教师成绩公示表</t>
    <phoneticPr fontId="13" type="noConversion"/>
  </si>
  <si>
    <t>吕*涛</t>
  </si>
  <si>
    <t>5332********221330</t>
  </si>
  <si>
    <t>孔*俊</t>
  </si>
  <si>
    <t>5303********022484</t>
  </si>
  <si>
    <t>谢*</t>
  </si>
  <si>
    <t>5303********080361</t>
  </si>
  <si>
    <t>李*</t>
  </si>
  <si>
    <t>5330********221546</t>
  </si>
  <si>
    <t>赵*美</t>
  </si>
  <si>
    <t>5134********075029</t>
  </si>
  <si>
    <t>王*予</t>
  </si>
  <si>
    <t>5104********29094X</t>
  </si>
  <si>
    <t>王*凝</t>
  </si>
  <si>
    <t>5104********080026</t>
  </si>
  <si>
    <t>苏*</t>
  </si>
  <si>
    <t>5104********032625</t>
  </si>
  <si>
    <t>徐*芬</t>
  </si>
  <si>
    <t>5301********163344</t>
  </si>
  <si>
    <t>马*秀</t>
  </si>
  <si>
    <t>5303********112329</t>
  </si>
  <si>
    <t>李*明</t>
  </si>
  <si>
    <t>5323********011722</t>
  </si>
  <si>
    <t>余*凤</t>
  </si>
  <si>
    <t>5104********087221</t>
  </si>
  <si>
    <t>张*凡</t>
  </si>
  <si>
    <t>5332********01002X</t>
  </si>
  <si>
    <t>赵*</t>
  </si>
  <si>
    <t>5329********231520</t>
  </si>
  <si>
    <t>5323********240929</t>
  </si>
  <si>
    <t>410218</t>
  </si>
  <si>
    <t>410209</t>
  </si>
  <si>
    <t>402229</t>
  </si>
  <si>
    <t>410214</t>
  </si>
  <si>
    <t>402241</t>
  </si>
  <si>
    <t>402225</t>
  </si>
  <si>
    <t>402227</t>
  </si>
  <si>
    <t>402223</t>
  </si>
  <si>
    <t>402231</t>
  </si>
  <si>
    <t>410219</t>
  </si>
  <si>
    <t>410210</t>
  </si>
  <si>
    <t>402236</t>
  </si>
  <si>
    <t>402240</t>
  </si>
  <si>
    <t>402242</t>
  </si>
  <si>
    <t>410212</t>
  </si>
  <si>
    <t>71</t>
  </si>
  <si>
    <t>70</t>
  </si>
  <si>
    <t>64</t>
  </si>
  <si>
    <t>63</t>
  </si>
  <si>
    <t>62</t>
  </si>
  <si>
    <t>61</t>
  </si>
  <si>
    <t>60</t>
  </si>
  <si>
    <t>59</t>
  </si>
  <si>
    <t>57</t>
  </si>
  <si>
    <t>56</t>
  </si>
  <si>
    <t>55</t>
  </si>
  <si>
    <t>48</t>
  </si>
  <si>
    <t>折合40%</t>
    <phoneticPr fontId="13" type="noConversion"/>
  </si>
  <si>
    <t>攀枝花市第二初级中学校2024年秋季直接考核招聘信息技术教师成绩公示表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</si>
</sst>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rgb="FF00000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1"/>
      <color rgb="FFFF0000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方正黑体_GBK"/>
      <family val="4"/>
      <charset val="134"/>
    </font>
    <font>
      <sz val="9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>
      <alignment vertical="center"/>
    </xf>
    <xf numFmtId="176" fontId="0" fillId="0" borderId="3" xfId="0" applyNumberForma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0" fillId="0" borderId="0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3" xfId="0" quotePrefix="1" applyFont="1" applyBorder="1" applyAlignmen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3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S14" sqref="S14"/>
    </sheetView>
  </sheetViews>
  <sheetFormatPr defaultColWidth="9" defaultRowHeight="13.5"/>
  <cols>
    <col min="1" max="1" width="5.25" style="1" customWidth="1"/>
    <col min="2" max="2" width="8.875" style="1" hidden="1" customWidth="1"/>
    <col min="3" max="3" width="8.875" style="1" customWidth="1"/>
    <col min="4" max="4" width="17.125" style="1" hidden="1" customWidth="1"/>
    <col min="5" max="5" width="17.125" style="1" customWidth="1"/>
    <col min="6" max="6" width="10.125" style="1" customWidth="1"/>
    <col min="7" max="7" width="10.625" style="1" customWidth="1"/>
    <col min="8" max="8" width="9.625" style="1" customWidth="1"/>
    <col min="11" max="11" width="11.875" customWidth="1"/>
  </cols>
  <sheetData>
    <row r="1" spans="1:13" ht="36" customHeight="1">
      <c r="A1" s="18" t="s">
        <v>183</v>
      </c>
      <c r="B1" s="18"/>
      <c r="C1" s="18"/>
      <c r="D1" s="18"/>
      <c r="E1" s="18"/>
      <c r="F1" s="18"/>
      <c r="G1" s="18"/>
      <c r="H1" s="18"/>
      <c r="I1" s="21"/>
      <c r="J1" s="21"/>
      <c r="K1" s="21"/>
      <c r="L1" s="21"/>
      <c r="M1" s="21"/>
    </row>
    <row r="2" spans="1:13" ht="30" customHeight="1">
      <c r="A2" s="40"/>
      <c r="B2" s="40"/>
      <c r="C2" s="40"/>
      <c r="D2" s="40"/>
      <c r="E2" s="3"/>
      <c r="F2" s="4"/>
      <c r="G2" s="5"/>
      <c r="H2" s="5"/>
    </row>
    <row r="3" spans="1:13" ht="36" customHeight="1">
      <c r="A3" s="43" t="s">
        <v>0</v>
      </c>
      <c r="B3" s="22" t="s">
        <v>1</v>
      </c>
      <c r="C3" s="45" t="s">
        <v>1</v>
      </c>
      <c r="D3" s="23" t="s">
        <v>2</v>
      </c>
      <c r="E3" s="52" t="s">
        <v>2</v>
      </c>
      <c r="F3" s="47" t="s">
        <v>3</v>
      </c>
      <c r="G3" s="41" t="s">
        <v>4</v>
      </c>
      <c r="H3" s="41"/>
      <c r="I3" s="42" t="s">
        <v>5</v>
      </c>
      <c r="J3" s="42"/>
      <c r="K3" s="38" t="s">
        <v>6</v>
      </c>
      <c r="L3" s="38" t="s">
        <v>7</v>
      </c>
      <c r="M3" s="38" t="s">
        <v>8</v>
      </c>
    </row>
    <row r="4" spans="1:13" ht="36" customHeight="1">
      <c r="A4" s="44"/>
      <c r="B4" s="24"/>
      <c r="C4" s="46"/>
      <c r="D4" s="24"/>
      <c r="E4" s="52"/>
      <c r="F4" s="48"/>
      <c r="G4" s="7" t="s">
        <v>9</v>
      </c>
      <c r="H4" s="8" t="s">
        <v>182</v>
      </c>
      <c r="I4" s="14" t="s">
        <v>9</v>
      </c>
      <c r="J4" s="14" t="s">
        <v>124</v>
      </c>
      <c r="K4" s="39"/>
      <c r="L4" s="39"/>
      <c r="M4" s="39"/>
    </row>
    <row r="5" spans="1:13" ht="25.5" customHeight="1">
      <c r="A5" s="9">
        <v>1</v>
      </c>
      <c r="B5" s="19" t="s">
        <v>12</v>
      </c>
      <c r="C5" s="30" t="s">
        <v>126</v>
      </c>
      <c r="D5" s="30" t="s">
        <v>127</v>
      </c>
      <c r="E5" s="22" t="str">
        <f t="shared" ref="E5:E19" si="0">REPLACE(D5,5,10,"**********")</f>
        <v>5332**********1330</v>
      </c>
      <c r="F5" s="34" t="s">
        <v>155</v>
      </c>
      <c r="G5" s="37" t="s">
        <v>170</v>
      </c>
      <c r="H5" s="35">
        <f>G5*0.4</f>
        <v>28.400000000000002</v>
      </c>
      <c r="I5" s="27">
        <v>89.37</v>
      </c>
      <c r="J5" s="36">
        <f>I5*0.6</f>
        <v>53.622</v>
      </c>
      <c r="K5" s="36">
        <f>H5+J5</f>
        <v>82.022000000000006</v>
      </c>
      <c r="L5" s="9">
        <v>1</v>
      </c>
      <c r="M5" s="16" t="s">
        <v>10</v>
      </c>
    </row>
    <row r="6" spans="1:13" ht="20.25" customHeight="1">
      <c r="A6" s="9">
        <v>2</v>
      </c>
      <c r="B6" s="20" t="s">
        <v>13</v>
      </c>
      <c r="C6" s="30" t="s">
        <v>128</v>
      </c>
      <c r="D6" s="30" t="s">
        <v>129</v>
      </c>
      <c r="E6" s="22" t="str">
        <f t="shared" si="0"/>
        <v>5303**********2484</v>
      </c>
      <c r="F6" s="34" t="s">
        <v>156</v>
      </c>
      <c r="G6" s="37" t="s">
        <v>171</v>
      </c>
      <c r="H6" s="35">
        <f t="shared" ref="H6:H19" si="1">G6*0.4</f>
        <v>28</v>
      </c>
      <c r="I6" s="27">
        <v>88.63</v>
      </c>
      <c r="J6" s="36">
        <f t="shared" ref="J6:J7" si="2">I6*0.6</f>
        <v>53.177999999999997</v>
      </c>
      <c r="K6" s="36">
        <f>H6+J6</f>
        <v>81.177999999999997</v>
      </c>
      <c r="L6" s="9">
        <v>2</v>
      </c>
      <c r="M6" s="16" t="s">
        <v>11</v>
      </c>
    </row>
    <row r="7" spans="1:13" ht="26.25" customHeight="1" thickBot="1">
      <c r="A7" s="9">
        <v>3</v>
      </c>
      <c r="B7" s="20" t="s">
        <v>14</v>
      </c>
      <c r="C7" s="30" t="s">
        <v>130</v>
      </c>
      <c r="D7" s="30" t="s">
        <v>131</v>
      </c>
      <c r="E7" s="22" t="str">
        <f t="shared" si="0"/>
        <v>5303**********0361</v>
      </c>
      <c r="F7" s="34" t="s">
        <v>157</v>
      </c>
      <c r="G7" s="37" t="s">
        <v>172</v>
      </c>
      <c r="H7" s="35">
        <f t="shared" si="1"/>
        <v>25.6</v>
      </c>
      <c r="I7" s="29">
        <v>84.23</v>
      </c>
      <c r="J7" s="36">
        <f t="shared" si="2"/>
        <v>50.538000000000004</v>
      </c>
      <c r="K7" s="36">
        <f>H7+J7</f>
        <v>76.138000000000005</v>
      </c>
      <c r="L7" s="9">
        <v>3</v>
      </c>
      <c r="M7" s="16" t="s">
        <v>11</v>
      </c>
    </row>
    <row r="8" spans="1:13" ht="20.25" customHeight="1">
      <c r="A8" s="9">
        <v>4</v>
      </c>
      <c r="B8" s="20" t="s">
        <v>15</v>
      </c>
      <c r="C8" s="30" t="s">
        <v>132</v>
      </c>
      <c r="D8" s="30" t="s">
        <v>133</v>
      </c>
      <c r="E8" s="22" t="str">
        <f t="shared" si="0"/>
        <v>5330**********1546</v>
      </c>
      <c r="F8" s="34" t="s">
        <v>158</v>
      </c>
      <c r="G8" s="37" t="s">
        <v>173</v>
      </c>
      <c r="H8" s="35">
        <f t="shared" si="1"/>
        <v>25.200000000000003</v>
      </c>
      <c r="I8" s="9"/>
      <c r="J8" s="9"/>
      <c r="K8" s="9"/>
      <c r="L8" s="9"/>
      <c r="M8" s="16"/>
    </row>
    <row r="9" spans="1:13" ht="20.25" customHeight="1">
      <c r="A9" s="9">
        <v>5</v>
      </c>
      <c r="B9" s="20" t="s">
        <v>16</v>
      </c>
      <c r="C9" s="30" t="s">
        <v>134</v>
      </c>
      <c r="D9" s="30" t="s">
        <v>135</v>
      </c>
      <c r="E9" s="22" t="str">
        <f t="shared" si="0"/>
        <v>5134**********5029</v>
      </c>
      <c r="F9" s="34" t="s">
        <v>159</v>
      </c>
      <c r="G9" s="37" t="s">
        <v>173</v>
      </c>
      <c r="H9" s="35">
        <f t="shared" si="1"/>
        <v>25.200000000000003</v>
      </c>
      <c r="I9" s="17"/>
      <c r="J9" s="17"/>
      <c r="K9" s="17"/>
      <c r="L9" s="17"/>
      <c r="M9" s="17"/>
    </row>
    <row r="10" spans="1:13" ht="20.25" customHeight="1">
      <c r="A10" s="9">
        <v>6</v>
      </c>
      <c r="B10" s="19" t="s">
        <v>17</v>
      </c>
      <c r="C10" s="30" t="s">
        <v>136</v>
      </c>
      <c r="D10" s="30" t="s">
        <v>137</v>
      </c>
      <c r="E10" s="22" t="str">
        <f t="shared" si="0"/>
        <v>5104**********094X</v>
      </c>
      <c r="F10" s="34" t="s">
        <v>160</v>
      </c>
      <c r="G10" s="37" t="s">
        <v>174</v>
      </c>
      <c r="H10" s="35">
        <f t="shared" si="1"/>
        <v>24.8</v>
      </c>
      <c r="I10" s="17"/>
      <c r="J10" s="17"/>
      <c r="K10" s="17"/>
      <c r="L10" s="17"/>
      <c r="M10" s="17"/>
    </row>
    <row r="11" spans="1:13" ht="20.25" customHeight="1">
      <c r="A11" s="9">
        <v>7</v>
      </c>
      <c r="B11" s="19" t="s">
        <v>18</v>
      </c>
      <c r="C11" s="30" t="s">
        <v>138</v>
      </c>
      <c r="D11" s="30" t="s">
        <v>139</v>
      </c>
      <c r="E11" s="22" t="str">
        <f t="shared" si="0"/>
        <v>5104**********0026</v>
      </c>
      <c r="F11" s="34" t="s">
        <v>161</v>
      </c>
      <c r="G11" s="37" t="s">
        <v>174</v>
      </c>
      <c r="H11" s="35">
        <f t="shared" si="1"/>
        <v>24.8</v>
      </c>
      <c r="I11" s="17"/>
      <c r="J11" s="17"/>
      <c r="K11" s="17"/>
      <c r="L11" s="17"/>
      <c r="M11" s="17"/>
    </row>
    <row r="12" spans="1:13" ht="20.25" customHeight="1">
      <c r="A12" s="9">
        <v>8</v>
      </c>
      <c r="B12" s="20" t="s">
        <v>19</v>
      </c>
      <c r="C12" s="30" t="s">
        <v>140</v>
      </c>
      <c r="D12" s="30" t="s">
        <v>141</v>
      </c>
      <c r="E12" s="22" t="str">
        <f t="shared" si="0"/>
        <v>5104**********2625</v>
      </c>
      <c r="F12" s="34" t="s">
        <v>162</v>
      </c>
      <c r="G12" s="37" t="s">
        <v>175</v>
      </c>
      <c r="H12" s="35">
        <f t="shared" si="1"/>
        <v>24.400000000000002</v>
      </c>
      <c r="I12" s="17"/>
      <c r="J12" s="17"/>
      <c r="K12" s="17"/>
      <c r="L12" s="17"/>
      <c r="M12" s="17"/>
    </row>
    <row r="13" spans="1:13" ht="20.25" customHeight="1">
      <c r="A13" s="9">
        <v>9</v>
      </c>
      <c r="B13" s="20" t="s">
        <v>20</v>
      </c>
      <c r="C13" s="30" t="s">
        <v>142</v>
      </c>
      <c r="D13" s="30" t="s">
        <v>143</v>
      </c>
      <c r="E13" s="22" t="str">
        <f t="shared" si="0"/>
        <v>5301**********3344</v>
      </c>
      <c r="F13" s="34" t="s">
        <v>163</v>
      </c>
      <c r="G13" s="37" t="s">
        <v>175</v>
      </c>
      <c r="H13" s="35">
        <f t="shared" si="1"/>
        <v>24.400000000000002</v>
      </c>
      <c r="I13" s="17"/>
      <c r="J13" s="17"/>
      <c r="K13" s="17"/>
      <c r="L13" s="17"/>
      <c r="M13" s="17"/>
    </row>
    <row r="14" spans="1:13" ht="18" customHeight="1">
      <c r="A14" s="9">
        <v>10</v>
      </c>
      <c r="B14" s="20" t="s">
        <v>21</v>
      </c>
      <c r="C14" s="30" t="s">
        <v>144</v>
      </c>
      <c r="D14" s="30" t="s">
        <v>145</v>
      </c>
      <c r="E14" s="22" t="str">
        <f t="shared" si="0"/>
        <v>5303**********2329</v>
      </c>
      <c r="F14" s="34" t="s">
        <v>164</v>
      </c>
      <c r="G14" s="37" t="s">
        <v>176</v>
      </c>
      <c r="H14" s="35">
        <f t="shared" si="1"/>
        <v>24</v>
      </c>
      <c r="I14" s="17"/>
      <c r="J14" s="17"/>
      <c r="K14" s="17"/>
      <c r="L14" s="17"/>
      <c r="M14" s="17"/>
    </row>
    <row r="15" spans="1:13" ht="20.25" customHeight="1">
      <c r="A15" s="9">
        <v>11</v>
      </c>
      <c r="B15" s="20" t="s">
        <v>22</v>
      </c>
      <c r="C15" s="30" t="s">
        <v>146</v>
      </c>
      <c r="D15" s="30" t="s">
        <v>147</v>
      </c>
      <c r="E15" s="22" t="str">
        <f t="shared" si="0"/>
        <v>5323**********1722</v>
      </c>
      <c r="F15" s="34" t="s">
        <v>165</v>
      </c>
      <c r="G15" s="37" t="s">
        <v>177</v>
      </c>
      <c r="H15" s="35">
        <f t="shared" si="1"/>
        <v>23.6</v>
      </c>
      <c r="I15" s="17"/>
      <c r="J15" s="17"/>
      <c r="K15" s="17"/>
      <c r="L15" s="17"/>
      <c r="M15" s="17"/>
    </row>
    <row r="16" spans="1:13" ht="20.25" customHeight="1">
      <c r="A16" s="9">
        <v>12</v>
      </c>
      <c r="B16" s="20" t="s">
        <v>23</v>
      </c>
      <c r="C16" s="30" t="s">
        <v>148</v>
      </c>
      <c r="D16" s="30" t="s">
        <v>149</v>
      </c>
      <c r="E16" s="22" t="str">
        <f t="shared" si="0"/>
        <v>5104**********7221</v>
      </c>
      <c r="F16" s="34" t="s">
        <v>166</v>
      </c>
      <c r="G16" s="37" t="s">
        <v>178</v>
      </c>
      <c r="H16" s="35">
        <f t="shared" si="1"/>
        <v>22.8</v>
      </c>
      <c r="I16" s="17"/>
      <c r="J16" s="17"/>
      <c r="K16" s="17"/>
      <c r="L16" s="17"/>
      <c r="M16" s="17"/>
    </row>
    <row r="17" spans="1:13" ht="21" customHeight="1">
      <c r="A17" s="9">
        <v>13</v>
      </c>
      <c r="B17" s="19" t="s">
        <v>24</v>
      </c>
      <c r="C17" s="30" t="s">
        <v>150</v>
      </c>
      <c r="D17" s="30" t="s">
        <v>151</v>
      </c>
      <c r="E17" s="22" t="str">
        <f t="shared" si="0"/>
        <v>5332**********002X</v>
      </c>
      <c r="F17" s="34" t="s">
        <v>167</v>
      </c>
      <c r="G17" s="37" t="s">
        <v>179</v>
      </c>
      <c r="H17" s="35">
        <f t="shared" si="1"/>
        <v>22.400000000000002</v>
      </c>
      <c r="I17" s="17"/>
      <c r="J17" s="17"/>
      <c r="K17" s="17"/>
      <c r="L17" s="17"/>
      <c r="M17" s="17"/>
    </row>
    <row r="18" spans="1:13" ht="18" customHeight="1">
      <c r="A18" s="9">
        <v>14</v>
      </c>
      <c r="B18" s="20" t="s">
        <v>25</v>
      </c>
      <c r="C18" s="30" t="s">
        <v>152</v>
      </c>
      <c r="D18" s="30" t="s">
        <v>153</v>
      </c>
      <c r="E18" s="22" t="str">
        <f t="shared" si="0"/>
        <v>5329**********1520</v>
      </c>
      <c r="F18" s="34" t="s">
        <v>168</v>
      </c>
      <c r="G18" s="37" t="s">
        <v>180</v>
      </c>
      <c r="H18" s="35">
        <f t="shared" si="1"/>
        <v>22</v>
      </c>
      <c r="I18" s="17"/>
      <c r="J18" s="17"/>
      <c r="K18" s="17"/>
      <c r="L18" s="17"/>
      <c r="M18" s="17"/>
    </row>
    <row r="19" spans="1:13" ht="20.25" customHeight="1">
      <c r="A19" s="9">
        <v>15</v>
      </c>
      <c r="B19" s="20" t="s">
        <v>26</v>
      </c>
      <c r="C19" s="30" t="s">
        <v>132</v>
      </c>
      <c r="D19" s="30" t="s">
        <v>154</v>
      </c>
      <c r="E19" s="22" t="str">
        <f t="shared" si="0"/>
        <v>5323**********0929</v>
      </c>
      <c r="F19" s="34" t="s">
        <v>169</v>
      </c>
      <c r="G19" s="37" t="s">
        <v>181</v>
      </c>
      <c r="H19" s="35">
        <f t="shared" si="1"/>
        <v>19.200000000000003</v>
      </c>
      <c r="I19" s="17"/>
      <c r="J19" s="17"/>
      <c r="K19" s="17"/>
      <c r="L19" s="17"/>
      <c r="M19" s="17"/>
    </row>
  </sheetData>
  <autoFilter ref="A4:M19">
    <sortState ref="A6:M23">
      <sortCondition descending="1" ref="K4"/>
    </sortState>
    <extLst/>
  </autoFilter>
  <mergeCells count="10">
    <mergeCell ref="K3:K4"/>
    <mergeCell ref="L3:L4"/>
    <mergeCell ref="M3:M4"/>
    <mergeCell ref="A2:D2"/>
    <mergeCell ref="G3:H3"/>
    <mergeCell ref="I3:J3"/>
    <mergeCell ref="A3:A4"/>
    <mergeCell ref="C3:C4"/>
    <mergeCell ref="E3:E4"/>
    <mergeCell ref="F3:F4"/>
  </mergeCells>
  <phoneticPr fontId="13" type="noConversion"/>
  <pageMargins left="0.74803149606299202" right="0.74803149606299202" top="0.98425196850393704" bottom="0.98425196850393704" header="0.511811023622047" footer="0.51181102362204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pane xSplit="2" ySplit="3" topLeftCell="C4" activePane="bottomRight" state="frozen"/>
      <selection pane="topRight"/>
      <selection pane="bottomLeft"/>
      <selection pane="bottomRight" activeCell="L10" sqref="L10"/>
    </sheetView>
  </sheetViews>
  <sheetFormatPr defaultColWidth="9" defaultRowHeight="13.5"/>
  <cols>
    <col min="1" max="1" width="4.375" style="1" customWidth="1"/>
    <col min="2" max="2" width="7.875" style="1" hidden="1" customWidth="1"/>
    <col min="3" max="3" width="7.875" style="1" customWidth="1"/>
    <col min="4" max="4" width="17.75" style="1" hidden="1" customWidth="1"/>
    <col min="5" max="5" width="17.25" style="1" customWidth="1"/>
    <col min="6" max="6" width="7.5" style="1" customWidth="1"/>
    <col min="7" max="7" width="8.875" style="1" customWidth="1"/>
    <col min="8" max="8" width="6.875" style="1" customWidth="1"/>
    <col min="9" max="9" width="8" customWidth="1"/>
    <col min="10" max="10" width="7.625" customWidth="1"/>
    <col min="11" max="11" width="7.25" style="53" customWidth="1"/>
    <col min="12" max="12" width="5.875" customWidth="1"/>
    <col min="13" max="13" width="6.625" customWidth="1"/>
  </cols>
  <sheetData>
    <row r="1" spans="1:13" ht="36" customHeight="1">
      <c r="A1" s="57" t="s">
        <v>125</v>
      </c>
      <c r="B1" s="2"/>
      <c r="C1" s="2"/>
      <c r="D1" s="2"/>
      <c r="E1" s="2"/>
      <c r="F1" s="2"/>
      <c r="G1" s="2"/>
      <c r="H1" s="2"/>
      <c r="I1" s="13"/>
      <c r="J1" s="13"/>
      <c r="L1" s="13"/>
      <c r="M1" s="13"/>
    </row>
    <row r="2" spans="1:13" ht="30" customHeight="1">
      <c r="A2" s="40"/>
      <c r="B2" s="40"/>
      <c r="C2" s="3"/>
      <c r="D2" s="4"/>
      <c r="E2" s="4"/>
      <c r="F2" s="4"/>
      <c r="G2" s="5"/>
      <c r="H2" s="5"/>
    </row>
    <row r="3" spans="1:13" ht="30" customHeight="1">
      <c r="A3" s="50" t="s">
        <v>0</v>
      </c>
      <c r="B3" s="6" t="s">
        <v>1</v>
      </c>
      <c r="C3" s="50" t="s">
        <v>1</v>
      </c>
      <c r="D3" s="6" t="s">
        <v>2</v>
      </c>
      <c r="E3" s="50" t="s">
        <v>2</v>
      </c>
      <c r="F3" s="50" t="s">
        <v>3</v>
      </c>
      <c r="G3" s="49" t="s">
        <v>4</v>
      </c>
      <c r="H3" s="49"/>
      <c r="I3" s="42" t="s">
        <v>5</v>
      </c>
      <c r="J3" s="42"/>
      <c r="K3" s="50" t="s">
        <v>6</v>
      </c>
      <c r="L3" s="50" t="s">
        <v>7</v>
      </c>
      <c r="M3" s="50" t="s">
        <v>8</v>
      </c>
    </row>
    <row r="4" spans="1:13" ht="30" customHeight="1">
      <c r="A4" s="51"/>
      <c r="B4" s="6"/>
      <c r="C4" s="51"/>
      <c r="D4" s="6"/>
      <c r="E4" s="51"/>
      <c r="F4" s="51"/>
      <c r="G4" s="7" t="s">
        <v>9</v>
      </c>
      <c r="H4" s="8" t="s">
        <v>27</v>
      </c>
      <c r="I4" s="14" t="s">
        <v>9</v>
      </c>
      <c r="J4" s="14" t="s">
        <v>124</v>
      </c>
      <c r="K4" s="51"/>
      <c r="L4" s="51"/>
      <c r="M4" s="51"/>
    </row>
    <row r="5" spans="1:13" ht="20.25" customHeight="1">
      <c r="A5" s="9">
        <v>1</v>
      </c>
      <c r="B5" s="10" t="s">
        <v>28</v>
      </c>
      <c r="C5" s="30" t="s">
        <v>56</v>
      </c>
      <c r="D5" s="26" t="s">
        <v>57</v>
      </c>
      <c r="E5" s="11" t="str">
        <f t="shared" ref="E5:E6" si="0">REPLACE(D5,5,10,"**********")</f>
        <v>5104**********0918</v>
      </c>
      <c r="F5" s="32" t="s">
        <v>55</v>
      </c>
      <c r="G5" s="27">
        <v>67</v>
      </c>
      <c r="H5" s="9">
        <f>G5*0.4</f>
        <v>26.8</v>
      </c>
      <c r="I5" s="12">
        <v>87.33</v>
      </c>
      <c r="J5" s="15">
        <f t="shared" ref="J5:J7" si="1">I5*0.6</f>
        <v>52.397999999999996</v>
      </c>
      <c r="K5" s="54">
        <f t="shared" ref="K5" si="2">H5+J5</f>
        <v>79.197999999999993</v>
      </c>
      <c r="L5" s="9">
        <v>1</v>
      </c>
      <c r="M5" s="16" t="s">
        <v>10</v>
      </c>
    </row>
    <row r="6" spans="1:13" ht="20.25" customHeight="1">
      <c r="A6" s="9">
        <v>2</v>
      </c>
      <c r="B6" s="10" t="s">
        <v>29</v>
      </c>
      <c r="C6" s="30" t="s">
        <v>53</v>
      </c>
      <c r="D6" s="26" t="s">
        <v>54</v>
      </c>
      <c r="E6" s="11" t="str">
        <f t="shared" si="0"/>
        <v>5104**********4014</v>
      </c>
      <c r="F6" s="32" t="s">
        <v>52</v>
      </c>
      <c r="G6" s="27">
        <v>69.5</v>
      </c>
      <c r="H6" s="9">
        <f>G6*0.4</f>
        <v>27.8</v>
      </c>
      <c r="I6" s="12">
        <v>77.97</v>
      </c>
      <c r="J6" s="15">
        <f>I6*0.6</f>
        <v>46.781999999999996</v>
      </c>
      <c r="K6" s="54">
        <f>H6+J6</f>
        <v>74.581999999999994</v>
      </c>
      <c r="L6" s="9">
        <v>2</v>
      </c>
      <c r="M6" s="16" t="s">
        <v>11</v>
      </c>
    </row>
    <row r="7" spans="1:13" ht="20.25" customHeight="1">
      <c r="A7" s="9">
        <v>3</v>
      </c>
      <c r="B7" s="10" t="s">
        <v>30</v>
      </c>
      <c r="C7" s="30" t="s">
        <v>59</v>
      </c>
      <c r="D7" s="26" t="s">
        <v>60</v>
      </c>
      <c r="E7" s="11" t="str">
        <f t="shared" ref="E7:E28" si="3">REPLACE(D7,5,10,"**********")</f>
        <v>5104**********0923</v>
      </c>
      <c r="F7" s="32" t="s">
        <v>58</v>
      </c>
      <c r="G7" s="27">
        <v>65.5</v>
      </c>
      <c r="H7" s="9">
        <f t="shared" ref="H7:H28" si="4">G7*0.4</f>
        <v>26.200000000000003</v>
      </c>
      <c r="I7" s="12">
        <v>79.900000000000006</v>
      </c>
      <c r="J7" s="15">
        <f t="shared" si="1"/>
        <v>47.940000000000005</v>
      </c>
      <c r="K7" s="54">
        <f t="shared" ref="K7" si="5">H7+J7</f>
        <v>74.140000000000015</v>
      </c>
      <c r="L7" s="9">
        <v>3</v>
      </c>
      <c r="M7" s="16" t="s">
        <v>11</v>
      </c>
    </row>
    <row r="8" spans="1:13" ht="20.25" customHeight="1">
      <c r="A8" s="9">
        <v>4</v>
      </c>
      <c r="B8" s="10" t="s">
        <v>31</v>
      </c>
      <c r="C8" s="30" t="s">
        <v>62</v>
      </c>
      <c r="D8" s="26" t="s">
        <v>63</v>
      </c>
      <c r="E8" s="11" t="str">
        <f t="shared" si="3"/>
        <v>5104**********3126</v>
      </c>
      <c r="F8" s="32" t="s">
        <v>61</v>
      </c>
      <c r="G8" s="27">
        <v>63</v>
      </c>
      <c r="H8" s="9">
        <f t="shared" si="4"/>
        <v>25.200000000000003</v>
      </c>
      <c r="I8" s="12"/>
      <c r="J8" s="15"/>
      <c r="K8" s="54"/>
      <c r="L8" s="9"/>
      <c r="M8" s="16"/>
    </row>
    <row r="9" spans="1:13" ht="20.25" customHeight="1">
      <c r="A9" s="9">
        <v>5</v>
      </c>
      <c r="B9" s="10" t="s">
        <v>32</v>
      </c>
      <c r="C9" s="30" t="s">
        <v>65</v>
      </c>
      <c r="D9" s="26" t="s">
        <v>66</v>
      </c>
      <c r="E9" s="11" t="str">
        <f t="shared" si="3"/>
        <v>5104**********8421</v>
      </c>
      <c r="F9" s="32" t="s">
        <v>64</v>
      </c>
      <c r="G9" s="27">
        <v>62.5</v>
      </c>
      <c r="H9" s="9">
        <f t="shared" si="4"/>
        <v>25</v>
      </c>
      <c r="I9" s="17"/>
      <c r="J9" s="17"/>
      <c r="K9" s="55"/>
      <c r="L9" s="17"/>
      <c r="M9" s="17"/>
    </row>
    <row r="10" spans="1:13" ht="20.25" customHeight="1">
      <c r="A10" s="9">
        <v>6</v>
      </c>
      <c r="B10" s="10" t="s">
        <v>33</v>
      </c>
      <c r="C10" s="30" t="s">
        <v>68</v>
      </c>
      <c r="D10" s="26" t="s">
        <v>69</v>
      </c>
      <c r="E10" s="11" t="str">
        <f t="shared" si="3"/>
        <v>5104**********332X</v>
      </c>
      <c r="F10" s="32" t="s">
        <v>67</v>
      </c>
      <c r="G10" s="27">
        <v>59.5</v>
      </c>
      <c r="H10" s="9">
        <f t="shared" si="4"/>
        <v>23.8</v>
      </c>
      <c r="I10" s="17"/>
      <c r="J10" s="17"/>
      <c r="K10" s="55"/>
      <c r="L10" s="17"/>
      <c r="M10" s="17"/>
    </row>
    <row r="11" spans="1:13" ht="20.25" customHeight="1">
      <c r="A11" s="9">
        <v>7</v>
      </c>
      <c r="B11" s="10" t="s">
        <v>34</v>
      </c>
      <c r="C11" s="30" t="s">
        <v>71</v>
      </c>
      <c r="D11" s="26" t="s">
        <v>72</v>
      </c>
      <c r="E11" s="11" t="str">
        <f t="shared" si="3"/>
        <v>5138**********8317</v>
      </c>
      <c r="F11" s="32" t="s">
        <v>70</v>
      </c>
      <c r="G11" s="27">
        <v>58.5</v>
      </c>
      <c r="H11" s="9">
        <f t="shared" si="4"/>
        <v>23.400000000000002</v>
      </c>
      <c r="I11" s="17"/>
      <c r="J11" s="17"/>
      <c r="K11" s="55"/>
      <c r="L11" s="17"/>
      <c r="M11" s="17"/>
    </row>
    <row r="12" spans="1:13" ht="20.25" customHeight="1">
      <c r="A12" s="9">
        <v>8</v>
      </c>
      <c r="B12" s="10" t="s">
        <v>35</v>
      </c>
      <c r="C12" s="30" t="s">
        <v>74</v>
      </c>
      <c r="D12" s="26" t="s">
        <v>75</v>
      </c>
      <c r="E12" s="11" t="str">
        <f t="shared" si="3"/>
        <v>5321**********1414</v>
      </c>
      <c r="F12" s="32" t="s">
        <v>73</v>
      </c>
      <c r="G12" s="27">
        <v>56.5</v>
      </c>
      <c r="H12" s="9">
        <f t="shared" si="4"/>
        <v>22.6</v>
      </c>
      <c r="I12" s="17"/>
      <c r="J12" s="17"/>
      <c r="K12" s="55"/>
      <c r="L12" s="17"/>
      <c r="M12" s="17"/>
    </row>
    <row r="13" spans="1:13" ht="24" customHeight="1">
      <c r="A13" s="9">
        <v>9</v>
      </c>
      <c r="B13" s="10" t="s">
        <v>36</v>
      </c>
      <c r="C13" s="30" t="s">
        <v>77</v>
      </c>
      <c r="D13" s="26" t="s">
        <v>78</v>
      </c>
      <c r="E13" s="11" t="str">
        <f t="shared" si="3"/>
        <v>5104**********1910</v>
      </c>
      <c r="F13" s="32" t="s">
        <v>76</v>
      </c>
      <c r="G13" s="27">
        <v>55</v>
      </c>
      <c r="H13" s="9">
        <f t="shared" si="4"/>
        <v>22</v>
      </c>
      <c r="I13" s="17"/>
      <c r="J13" s="17"/>
      <c r="K13" s="55"/>
      <c r="L13" s="17"/>
      <c r="M13" s="17"/>
    </row>
    <row r="14" spans="1:13" ht="20.25" customHeight="1">
      <c r="A14" s="9">
        <v>10</v>
      </c>
      <c r="B14" s="10" t="s">
        <v>37</v>
      </c>
      <c r="C14" s="30" t="s">
        <v>80</v>
      </c>
      <c r="D14" s="26" t="s">
        <v>81</v>
      </c>
      <c r="E14" s="11" t="str">
        <f t="shared" si="3"/>
        <v>5134**********7011</v>
      </c>
      <c r="F14" s="32" t="s">
        <v>79</v>
      </c>
      <c r="G14" s="27">
        <v>54.5</v>
      </c>
      <c r="H14" s="9">
        <f t="shared" si="4"/>
        <v>21.8</v>
      </c>
      <c r="I14" s="17"/>
      <c r="J14" s="17"/>
      <c r="K14" s="55"/>
      <c r="L14" s="17"/>
      <c r="M14" s="17"/>
    </row>
    <row r="15" spans="1:13" ht="25.5" customHeight="1">
      <c r="A15" s="9">
        <v>11</v>
      </c>
      <c r="B15" s="10" t="s">
        <v>38</v>
      </c>
      <c r="C15" s="30" t="s">
        <v>83</v>
      </c>
      <c r="D15" s="26" t="s">
        <v>84</v>
      </c>
      <c r="E15" s="11" t="str">
        <f t="shared" si="3"/>
        <v>5104**********5729</v>
      </c>
      <c r="F15" s="32" t="s">
        <v>82</v>
      </c>
      <c r="G15" s="27">
        <v>54.5</v>
      </c>
      <c r="H15" s="9">
        <f t="shared" si="4"/>
        <v>21.8</v>
      </c>
      <c r="I15" s="17"/>
      <c r="J15" s="17"/>
      <c r="K15" s="55"/>
      <c r="L15" s="17"/>
      <c r="M15" s="17"/>
    </row>
    <row r="16" spans="1:13" ht="20.25" customHeight="1">
      <c r="A16" s="9">
        <v>12</v>
      </c>
      <c r="B16" s="10" t="s">
        <v>39</v>
      </c>
      <c r="C16" s="30" t="s">
        <v>86</v>
      </c>
      <c r="D16" s="26" t="s">
        <v>87</v>
      </c>
      <c r="E16" s="11" t="str">
        <f t="shared" si="3"/>
        <v>5303**********301X</v>
      </c>
      <c r="F16" s="32" t="s">
        <v>85</v>
      </c>
      <c r="G16" s="27">
        <v>54</v>
      </c>
      <c r="H16" s="9">
        <f t="shared" si="4"/>
        <v>21.6</v>
      </c>
      <c r="I16" s="17"/>
      <c r="J16" s="17"/>
      <c r="K16" s="55"/>
      <c r="L16" s="17"/>
      <c r="M16" s="17"/>
    </row>
    <row r="17" spans="1:13" ht="20.25" customHeight="1">
      <c r="A17" s="9">
        <v>13</v>
      </c>
      <c r="B17" s="10" t="s">
        <v>40</v>
      </c>
      <c r="C17" s="30" t="s">
        <v>89</v>
      </c>
      <c r="D17" s="26" t="s">
        <v>90</v>
      </c>
      <c r="E17" s="11" t="str">
        <f t="shared" si="3"/>
        <v>5104**********513X</v>
      </c>
      <c r="F17" s="32" t="s">
        <v>88</v>
      </c>
      <c r="G17" s="27">
        <v>51.5</v>
      </c>
      <c r="H17" s="9">
        <f t="shared" si="4"/>
        <v>20.6</v>
      </c>
      <c r="I17" s="17"/>
      <c r="J17" s="17"/>
      <c r="K17" s="55"/>
      <c r="L17" s="17"/>
      <c r="M17" s="17"/>
    </row>
    <row r="18" spans="1:13" ht="20.25" customHeight="1">
      <c r="A18" s="9">
        <v>14</v>
      </c>
      <c r="B18" s="10" t="s">
        <v>41</v>
      </c>
      <c r="C18" s="30" t="s">
        <v>92</v>
      </c>
      <c r="D18" s="26" t="s">
        <v>93</v>
      </c>
      <c r="E18" s="11" t="str">
        <f t="shared" si="3"/>
        <v>5306**********0154</v>
      </c>
      <c r="F18" s="32" t="s">
        <v>91</v>
      </c>
      <c r="G18" s="27">
        <v>50.5</v>
      </c>
      <c r="H18" s="9">
        <f t="shared" si="4"/>
        <v>20.200000000000003</v>
      </c>
      <c r="I18" s="17"/>
      <c r="J18" s="17"/>
      <c r="K18" s="55"/>
      <c r="L18" s="17"/>
      <c r="M18" s="17"/>
    </row>
    <row r="19" spans="1:13" ht="20.25" customHeight="1">
      <c r="A19" s="9">
        <v>15</v>
      </c>
      <c r="B19" s="10" t="s">
        <v>42</v>
      </c>
      <c r="C19" s="30" t="s">
        <v>95</v>
      </c>
      <c r="D19" s="26" t="s">
        <v>96</v>
      </c>
      <c r="E19" s="11" t="str">
        <f t="shared" si="3"/>
        <v>5104**********4729</v>
      </c>
      <c r="F19" s="32" t="s">
        <v>94</v>
      </c>
      <c r="G19" s="27">
        <v>50.5</v>
      </c>
      <c r="H19" s="9">
        <f t="shared" si="4"/>
        <v>20.200000000000003</v>
      </c>
      <c r="I19" s="17"/>
      <c r="J19" s="17"/>
      <c r="K19" s="55"/>
      <c r="L19" s="17"/>
      <c r="M19" s="17"/>
    </row>
    <row r="20" spans="1:13" ht="20.25" customHeight="1">
      <c r="A20" s="9">
        <v>16</v>
      </c>
      <c r="B20" s="10" t="s">
        <v>43</v>
      </c>
      <c r="C20" s="30" t="s">
        <v>98</v>
      </c>
      <c r="D20" s="26" t="s">
        <v>99</v>
      </c>
      <c r="E20" s="11" t="str">
        <f t="shared" si="3"/>
        <v>5104**********5417</v>
      </c>
      <c r="F20" s="32" t="s">
        <v>97</v>
      </c>
      <c r="G20" s="27">
        <v>49.5</v>
      </c>
      <c r="H20" s="9">
        <f t="shared" si="4"/>
        <v>19.8</v>
      </c>
      <c r="I20" s="17"/>
      <c r="J20" s="17"/>
      <c r="K20" s="55"/>
      <c r="L20" s="17"/>
      <c r="M20" s="17"/>
    </row>
    <row r="21" spans="1:13" ht="20.25" customHeight="1">
      <c r="A21" s="9">
        <v>17</v>
      </c>
      <c r="B21" s="10" t="s">
        <v>44</v>
      </c>
      <c r="C21" s="30" t="s">
        <v>101</v>
      </c>
      <c r="D21" s="26" t="s">
        <v>102</v>
      </c>
      <c r="E21" s="11" t="str">
        <f t="shared" si="3"/>
        <v>5104**********3317</v>
      </c>
      <c r="F21" s="32" t="s">
        <v>100</v>
      </c>
      <c r="G21" s="27">
        <v>48</v>
      </c>
      <c r="H21" s="9">
        <f t="shared" si="4"/>
        <v>19.200000000000003</v>
      </c>
      <c r="I21" s="17"/>
      <c r="J21" s="17"/>
      <c r="K21" s="55"/>
      <c r="L21" s="17"/>
      <c r="M21" s="17"/>
    </row>
    <row r="22" spans="1:13" ht="23.25" customHeight="1">
      <c r="A22" s="9">
        <v>18</v>
      </c>
      <c r="B22" s="10" t="s">
        <v>45</v>
      </c>
      <c r="C22" s="30" t="s">
        <v>104</v>
      </c>
      <c r="D22" s="26" t="s">
        <v>105</v>
      </c>
      <c r="E22" s="11" t="str">
        <f t="shared" si="3"/>
        <v>5104**********6013</v>
      </c>
      <c r="F22" s="32" t="s">
        <v>103</v>
      </c>
      <c r="G22" s="27">
        <v>47.5</v>
      </c>
      <c r="H22" s="9">
        <f t="shared" si="4"/>
        <v>19</v>
      </c>
      <c r="I22" s="17"/>
      <c r="J22" s="17"/>
      <c r="K22" s="55"/>
      <c r="L22" s="17"/>
      <c r="M22" s="17"/>
    </row>
    <row r="23" spans="1:13" ht="25.5" customHeight="1">
      <c r="A23" s="9">
        <v>19</v>
      </c>
      <c r="B23" s="10" t="s">
        <v>46</v>
      </c>
      <c r="C23" s="56" t="s">
        <v>107</v>
      </c>
      <c r="D23" s="26" t="s">
        <v>108</v>
      </c>
      <c r="E23" s="11" t="str">
        <f t="shared" si="3"/>
        <v>5134**********0823</v>
      </c>
      <c r="F23" s="32" t="s">
        <v>106</v>
      </c>
      <c r="G23" s="27">
        <v>47</v>
      </c>
      <c r="H23" s="9">
        <f t="shared" si="4"/>
        <v>18.8</v>
      </c>
      <c r="I23" s="17"/>
      <c r="J23" s="17"/>
      <c r="K23" s="55"/>
      <c r="L23" s="17"/>
      <c r="M23" s="17"/>
    </row>
    <row r="24" spans="1:13" ht="20.25" customHeight="1">
      <c r="A24" s="9">
        <v>20</v>
      </c>
      <c r="B24" s="10" t="s">
        <v>47</v>
      </c>
      <c r="C24" s="30" t="s">
        <v>110</v>
      </c>
      <c r="D24" s="26" t="s">
        <v>111</v>
      </c>
      <c r="E24" s="11" t="str">
        <f t="shared" si="3"/>
        <v>5111**********5821</v>
      </c>
      <c r="F24" s="32" t="s">
        <v>109</v>
      </c>
      <c r="G24" s="27">
        <v>45</v>
      </c>
      <c r="H24" s="9">
        <f t="shared" si="4"/>
        <v>18</v>
      </c>
      <c r="I24" s="17"/>
      <c r="J24" s="17"/>
      <c r="K24" s="55"/>
      <c r="L24" s="17"/>
      <c r="M24" s="17"/>
    </row>
    <row r="25" spans="1:13" ht="20.25" customHeight="1">
      <c r="A25" s="9">
        <v>21</v>
      </c>
      <c r="B25" s="10" t="s">
        <v>48</v>
      </c>
      <c r="C25" s="30" t="s">
        <v>113</v>
      </c>
      <c r="D25" s="26" t="s">
        <v>114</v>
      </c>
      <c r="E25" s="11" t="str">
        <f t="shared" si="3"/>
        <v>5104**********5620</v>
      </c>
      <c r="F25" s="32" t="s">
        <v>112</v>
      </c>
      <c r="G25" s="27">
        <v>42.5</v>
      </c>
      <c r="H25" s="9">
        <f t="shared" si="4"/>
        <v>17</v>
      </c>
      <c r="I25" s="17"/>
      <c r="J25" s="17"/>
      <c r="K25" s="55"/>
      <c r="L25" s="17"/>
      <c r="M25" s="17"/>
    </row>
    <row r="26" spans="1:13" ht="24.75" customHeight="1">
      <c r="A26" s="9">
        <v>22</v>
      </c>
      <c r="B26" s="10" t="s">
        <v>49</v>
      </c>
      <c r="C26" s="30" t="s">
        <v>116</v>
      </c>
      <c r="D26" s="26" t="s">
        <v>117</v>
      </c>
      <c r="E26" s="11" t="str">
        <f t="shared" si="3"/>
        <v>5104**********3022</v>
      </c>
      <c r="F26" s="32" t="s">
        <v>115</v>
      </c>
      <c r="G26" s="27">
        <v>42</v>
      </c>
      <c r="H26" s="9">
        <f t="shared" si="4"/>
        <v>16.8</v>
      </c>
      <c r="I26" s="17"/>
      <c r="J26" s="17"/>
      <c r="K26" s="55"/>
      <c r="L26" s="17"/>
      <c r="M26" s="17"/>
    </row>
    <row r="27" spans="1:13" ht="20.25" customHeight="1">
      <c r="A27" s="9">
        <v>23</v>
      </c>
      <c r="B27" s="10" t="s">
        <v>50</v>
      </c>
      <c r="C27" s="30" t="s">
        <v>119</v>
      </c>
      <c r="D27" s="26" t="s">
        <v>120</v>
      </c>
      <c r="E27" s="11" t="str">
        <f t="shared" si="3"/>
        <v>5104**********3618</v>
      </c>
      <c r="F27" s="32" t="s">
        <v>118</v>
      </c>
      <c r="G27" s="27">
        <v>39.5</v>
      </c>
      <c r="H27" s="9">
        <f t="shared" si="4"/>
        <v>15.8</v>
      </c>
      <c r="I27" s="17"/>
      <c r="J27" s="17"/>
      <c r="K27" s="55"/>
      <c r="L27" s="17"/>
      <c r="M27" s="17"/>
    </row>
    <row r="28" spans="1:13" ht="20.25" customHeight="1" thickBot="1">
      <c r="A28" s="9">
        <v>24</v>
      </c>
      <c r="B28" s="10" t="s">
        <v>51</v>
      </c>
      <c r="C28" s="31" t="s">
        <v>122</v>
      </c>
      <c r="D28" s="28" t="s">
        <v>123</v>
      </c>
      <c r="E28" s="11" t="str">
        <f t="shared" si="3"/>
        <v>5104**********0428</v>
      </c>
      <c r="F28" s="33" t="s">
        <v>121</v>
      </c>
      <c r="G28" s="29">
        <v>39</v>
      </c>
      <c r="H28" s="9">
        <f t="shared" si="4"/>
        <v>15.600000000000001</v>
      </c>
      <c r="I28" s="17"/>
      <c r="J28" s="17"/>
      <c r="K28" s="55"/>
      <c r="L28" s="17"/>
      <c r="M28" s="17"/>
    </row>
    <row r="29" spans="1:13" ht="20.25" customHeight="1">
      <c r="A29" s="9"/>
      <c r="B29" s="10"/>
      <c r="C29" s="10"/>
      <c r="D29" s="25"/>
      <c r="E29" s="11"/>
      <c r="F29" s="10"/>
      <c r="G29" s="12"/>
      <c r="H29" s="9"/>
      <c r="I29" s="17"/>
      <c r="J29" s="17"/>
      <c r="K29" s="55"/>
      <c r="L29" s="17"/>
      <c r="M29" s="17"/>
    </row>
    <row r="30" spans="1:13" ht="20.25" customHeight="1">
      <c r="A30" s="9"/>
      <c r="B30" s="10"/>
      <c r="C30" s="10"/>
      <c r="D30" s="25"/>
      <c r="E30" s="11"/>
      <c r="F30" s="10"/>
      <c r="G30" s="12"/>
      <c r="H30" s="9"/>
      <c r="I30" s="17"/>
      <c r="J30" s="17"/>
      <c r="K30" s="55"/>
      <c r="L30" s="17"/>
      <c r="M30" s="17"/>
    </row>
  </sheetData>
  <autoFilter ref="A4:M30">
    <sortState ref="A6:O114">
      <sortCondition descending="1" ref="K4"/>
    </sortState>
    <extLst/>
  </autoFilter>
  <mergeCells count="10">
    <mergeCell ref="K3:K4"/>
    <mergeCell ref="L3:L4"/>
    <mergeCell ref="M3:M4"/>
    <mergeCell ref="A2:B2"/>
    <mergeCell ref="G3:H3"/>
    <mergeCell ref="I3:J3"/>
    <mergeCell ref="A3:A4"/>
    <mergeCell ref="C3:C4"/>
    <mergeCell ref="E3:E4"/>
    <mergeCell ref="F3:F4"/>
  </mergeCells>
  <phoneticPr fontId="13" type="noConversion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物理</vt:lpstr>
      <vt:lpstr>体育</vt:lpstr>
      <vt:lpstr>体育!Print_Titles</vt:lpstr>
      <vt:lpstr>物理!Print_Titles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2024-12-09T01:57:41Z</cp:lastPrinted>
  <dcterms:created xsi:type="dcterms:W3CDTF">2024-03-21T03:10:00Z</dcterms:created>
  <dcterms:modified xsi:type="dcterms:W3CDTF">2024-12-09T01:57:43Z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C3F3341FC22C4DDBAAB8366D104523B8_13</vt:lpwstr>
  </property>
  <property fmtid="{D5CDD505-2E9C-101B-9397-08002B2CF9AE}" pid="3" name="KSOProductBuildVer">
    <vt:lpwstr>2052-12.1.0.16729</vt:lpwstr>
  </property>
</Properties>
</file>