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1840" windowHeight="9810"/>
  </bookViews>
  <sheets>
    <sheet name="Sheet4" sheetId="4" r:id="rId1"/>
  </sheets>
  <definedNames>
    <definedName name="_xlnm._FilterDatabase" localSheetId="0" hidden="1">Sheet4!$B$3:$R$51</definedName>
    <definedName name="_xlnm.Print_Titles" localSheetId="0">Sheet4!$3:$3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1" i="4"/>
  <c r="L51"/>
  <c r="M51" s="1"/>
  <c r="P51" s="1"/>
  <c r="J51"/>
  <c r="O50"/>
  <c r="L50"/>
  <c r="M50" s="1"/>
  <c r="P50" s="1"/>
  <c r="J50"/>
  <c r="O49"/>
  <c r="L49"/>
  <c r="M49" s="1"/>
  <c r="P49" s="1"/>
  <c r="J49"/>
  <c r="O48"/>
  <c r="J48"/>
  <c r="L48" s="1"/>
  <c r="M48" s="1"/>
  <c r="P48" s="1"/>
  <c r="O47"/>
  <c r="L47"/>
  <c r="M47" s="1"/>
  <c r="P47" s="1"/>
  <c r="J47"/>
  <c r="O46"/>
  <c r="J46"/>
  <c r="L46" s="1"/>
  <c r="M46" s="1"/>
  <c r="P46" s="1"/>
  <c r="O45"/>
  <c r="L45"/>
  <c r="M45" s="1"/>
  <c r="P45" s="1"/>
  <c r="J45"/>
  <c r="O44"/>
  <c r="J44"/>
  <c r="L44" s="1"/>
  <c r="M44" s="1"/>
  <c r="P44" s="1"/>
  <c r="O43"/>
  <c r="L43"/>
  <c r="M43" s="1"/>
  <c r="P43" s="1"/>
  <c r="J43"/>
  <c r="O42"/>
  <c r="J42"/>
  <c r="L42" s="1"/>
  <c r="M42" s="1"/>
  <c r="P42" s="1"/>
  <c r="O41"/>
  <c r="L41"/>
  <c r="M41" s="1"/>
  <c r="P41" s="1"/>
  <c r="J41"/>
  <c r="O40"/>
  <c r="J40"/>
  <c r="L40" s="1"/>
  <c r="M40" s="1"/>
  <c r="P40" s="1"/>
  <c r="O39"/>
  <c r="L39"/>
  <c r="M39" s="1"/>
  <c r="P39" s="1"/>
  <c r="J39"/>
  <c r="O38"/>
  <c r="J38"/>
  <c r="L38" s="1"/>
  <c r="M38" s="1"/>
  <c r="P38" s="1"/>
  <c r="O37"/>
  <c r="L37"/>
  <c r="M37" s="1"/>
  <c r="P37" s="1"/>
  <c r="J37"/>
  <c r="O36"/>
  <c r="J36"/>
  <c r="L36" s="1"/>
  <c r="M36" s="1"/>
  <c r="P36" s="1"/>
  <c r="O35"/>
  <c r="L35"/>
  <c r="M35" s="1"/>
  <c r="P35" s="1"/>
  <c r="J35"/>
  <c r="O34"/>
  <c r="J34"/>
  <c r="L34" s="1"/>
  <c r="M34" s="1"/>
  <c r="P34" s="1"/>
  <c r="O33"/>
  <c r="L33"/>
  <c r="M33" s="1"/>
  <c r="P33" s="1"/>
  <c r="J33"/>
  <c r="O32"/>
  <c r="J32"/>
  <c r="L32" s="1"/>
  <c r="M32" s="1"/>
  <c r="P32" s="1"/>
  <c r="O31"/>
  <c r="L31"/>
  <c r="M31" s="1"/>
  <c r="P31" s="1"/>
  <c r="J31"/>
  <c r="O30"/>
  <c r="J30"/>
  <c r="L30" s="1"/>
  <c r="M30" s="1"/>
  <c r="P30" s="1"/>
  <c r="O29"/>
  <c r="L29"/>
  <c r="M29" s="1"/>
  <c r="P29" s="1"/>
  <c r="J29"/>
  <c r="O28"/>
  <c r="J28"/>
  <c r="L28" s="1"/>
  <c r="M28" s="1"/>
  <c r="P28" s="1"/>
  <c r="O27"/>
  <c r="L27"/>
  <c r="M27" s="1"/>
  <c r="P27" s="1"/>
  <c r="J27"/>
  <c r="J26"/>
  <c r="L26" s="1"/>
  <c r="M26" s="1"/>
  <c r="O25"/>
  <c r="L25"/>
  <c r="M25" s="1"/>
  <c r="P25" s="1"/>
  <c r="J25"/>
  <c r="O24"/>
  <c r="J24"/>
  <c r="L24" s="1"/>
  <c r="M24" s="1"/>
  <c r="P24" s="1"/>
  <c r="O23"/>
  <c r="L23"/>
  <c r="M23" s="1"/>
  <c r="P23" s="1"/>
  <c r="J23"/>
  <c r="O22"/>
  <c r="J22"/>
  <c r="L22" s="1"/>
  <c r="M22" s="1"/>
  <c r="P22" s="1"/>
  <c r="O21"/>
  <c r="L21"/>
  <c r="M21" s="1"/>
  <c r="P21" s="1"/>
  <c r="J21"/>
  <c r="O20"/>
  <c r="L20"/>
  <c r="M20" s="1"/>
  <c r="P20" s="1"/>
  <c r="J20"/>
  <c r="O19"/>
  <c r="J19"/>
  <c r="L19" s="1"/>
  <c r="M19" s="1"/>
  <c r="P19" s="1"/>
  <c r="O18"/>
  <c r="L18"/>
  <c r="M18" s="1"/>
  <c r="P18" s="1"/>
  <c r="J18"/>
  <c r="O17"/>
  <c r="J17"/>
  <c r="L17" s="1"/>
  <c r="M17" s="1"/>
  <c r="P17" s="1"/>
  <c r="O16"/>
  <c r="L16"/>
  <c r="M16" s="1"/>
  <c r="P16" s="1"/>
  <c r="J16"/>
  <c r="O15"/>
  <c r="J15"/>
  <c r="L15" s="1"/>
  <c r="M15" s="1"/>
  <c r="P15" s="1"/>
  <c r="O14"/>
  <c r="L14"/>
  <c r="M14" s="1"/>
  <c r="P14" s="1"/>
  <c r="J14"/>
  <c r="O13"/>
  <c r="J13"/>
  <c r="L13" s="1"/>
  <c r="M13" s="1"/>
  <c r="P13" s="1"/>
  <c r="O12"/>
  <c r="L12"/>
  <c r="M12" s="1"/>
  <c r="P12" s="1"/>
  <c r="J12"/>
  <c r="O11"/>
  <c r="J11"/>
  <c r="L11" s="1"/>
  <c r="M11" s="1"/>
  <c r="P11" s="1"/>
  <c r="O10"/>
  <c r="L10"/>
  <c r="M10" s="1"/>
  <c r="P10" s="1"/>
  <c r="J10"/>
  <c r="O9"/>
  <c r="J9"/>
  <c r="L9" s="1"/>
  <c r="M9" s="1"/>
  <c r="P9" s="1"/>
  <c r="O8"/>
  <c r="L8"/>
  <c r="M8" s="1"/>
  <c r="P8" s="1"/>
  <c r="J8"/>
  <c r="O7"/>
  <c r="J7"/>
  <c r="L7" s="1"/>
  <c r="M7" s="1"/>
  <c r="P7" s="1"/>
  <c r="L6"/>
  <c r="M6" s="1"/>
  <c r="J6"/>
  <c r="O5"/>
  <c r="L5"/>
  <c r="M5" s="1"/>
  <c r="P5" s="1"/>
  <c r="J5"/>
  <c r="O4"/>
  <c r="L4"/>
  <c r="M4" s="1"/>
  <c r="P4" s="1"/>
  <c r="J4"/>
  <c r="Q4" l="1"/>
  <c r="Q5"/>
  <c r="Q20"/>
  <c r="Q49"/>
  <c r="Q50"/>
  <c r="Q51"/>
</calcChain>
</file>

<file path=xl/sharedStrings.xml><?xml version="1.0" encoding="utf-8"?>
<sst xmlns="http://schemas.openxmlformats.org/spreadsheetml/2006/main" count="357" uniqueCount="178">
  <si>
    <t/>
  </si>
  <si>
    <t>24572010508</t>
  </si>
  <si>
    <t>21703001</t>
  </si>
  <si>
    <t>24572010117</t>
  </si>
  <si>
    <t>24572010308</t>
  </si>
  <si>
    <t>24572070130</t>
  </si>
  <si>
    <t>21703002</t>
  </si>
  <si>
    <t>24572071518</t>
  </si>
  <si>
    <t>21703003</t>
  </si>
  <si>
    <t>24572072017</t>
  </si>
  <si>
    <t>21703004</t>
  </si>
  <si>
    <t>24572071905</t>
  </si>
  <si>
    <t>21703007</t>
  </si>
  <si>
    <t>24572071310</t>
  </si>
  <si>
    <t>21703009</t>
  </si>
  <si>
    <t>24572071223</t>
  </si>
  <si>
    <t>24572071607</t>
  </si>
  <si>
    <t>24572070721</t>
  </si>
  <si>
    <t>21703010</t>
  </si>
  <si>
    <t>24572071016</t>
  </si>
  <si>
    <t>21703021</t>
  </si>
  <si>
    <t>24572071509</t>
  </si>
  <si>
    <t>24572072014</t>
  </si>
  <si>
    <t>24572070405</t>
  </si>
  <si>
    <t>24572070110</t>
  </si>
  <si>
    <t>24572070819</t>
  </si>
  <si>
    <t>24572035729</t>
  </si>
  <si>
    <t>21703022</t>
  </si>
  <si>
    <t>24572035128</t>
  </si>
  <si>
    <t>24572035822</t>
  </si>
  <si>
    <t>21703023</t>
  </si>
  <si>
    <t>24572035608</t>
  </si>
  <si>
    <t>24572012203</t>
  </si>
  <si>
    <t>21703024</t>
  </si>
  <si>
    <t>24572010624</t>
  </si>
  <si>
    <t>24572035601</t>
  </si>
  <si>
    <t>21703027</t>
  </si>
  <si>
    <t>24572035709</t>
  </si>
  <si>
    <t>24572035117</t>
  </si>
  <si>
    <t>24572071818</t>
  </si>
  <si>
    <t>21703032</t>
  </si>
  <si>
    <t>24572070602</t>
  </si>
  <si>
    <t>21703033</t>
  </si>
  <si>
    <t>24572071311</t>
  </si>
  <si>
    <t>24572035623</t>
  </si>
  <si>
    <t>21703035</t>
  </si>
  <si>
    <t>24572035223</t>
  </si>
  <si>
    <t>24572035627</t>
  </si>
  <si>
    <t>24572071511</t>
  </si>
  <si>
    <t>21703037</t>
  </si>
  <si>
    <t>24572070428</t>
  </si>
  <si>
    <t>24572072027</t>
  </si>
  <si>
    <t>21703040</t>
  </si>
  <si>
    <t>24572072028</t>
  </si>
  <si>
    <t>21703042</t>
  </si>
  <si>
    <t>24572032530</t>
  </si>
  <si>
    <t>21703045</t>
  </si>
  <si>
    <t>24572032403</t>
  </si>
  <si>
    <t>24572033226</t>
  </si>
  <si>
    <t>24572032320</t>
  </si>
  <si>
    <t>21703046</t>
  </si>
  <si>
    <t>24572032211</t>
  </si>
  <si>
    <t>24572070722</t>
  </si>
  <si>
    <t>21703048</t>
  </si>
  <si>
    <t>24572071119</t>
  </si>
  <si>
    <t>21703049</t>
  </si>
  <si>
    <t>24572070213</t>
  </si>
  <si>
    <t>24572070429</t>
  </si>
  <si>
    <t>24572010525</t>
  </si>
  <si>
    <t>21703050</t>
  </si>
  <si>
    <t>24572012028</t>
  </si>
  <si>
    <t>24572011502</t>
  </si>
  <si>
    <t xml:space="preserve">备注：成绩-1为缺考；总成绩=笔试成绩×60%+面试成绩×40%。          
</t>
  </si>
  <si>
    <t>李好</t>
  </si>
  <si>
    <t>都江堰市教师管理中心</t>
  </si>
  <si>
    <r>
      <t>21703001</t>
    </r>
    <r>
      <rPr>
        <sz val="11"/>
        <rFont val="宋体"/>
        <family val="3"/>
        <charset val="134"/>
      </rPr>
      <t>职业中学校医</t>
    </r>
  </si>
  <si>
    <r>
      <rPr>
        <sz val="11"/>
        <rFont val="宋体"/>
        <family val="3"/>
        <charset val="134"/>
      </rPr>
      <t>是</t>
    </r>
  </si>
  <si>
    <t>刘晓玲</t>
  </si>
  <si>
    <r>
      <rPr>
        <sz val="11"/>
        <rFont val="宋体"/>
        <family val="3"/>
        <charset val="134"/>
      </rPr>
      <t>否</t>
    </r>
  </si>
  <si>
    <t>李洁</t>
  </si>
  <si>
    <t>侯少军</t>
  </si>
  <si>
    <t>都江堰市人民医院</t>
  </si>
  <si>
    <r>
      <t>21703002</t>
    </r>
    <r>
      <rPr>
        <sz val="8"/>
        <rFont val="宋体"/>
        <family val="3"/>
        <charset val="134"/>
      </rPr>
      <t>急诊医学科、全科医疗科医师</t>
    </r>
  </si>
  <si>
    <t>张瑾</t>
  </si>
  <si>
    <r>
      <t>21703003</t>
    </r>
    <r>
      <rPr>
        <sz val="10"/>
        <rFont val="宋体"/>
        <family val="3"/>
        <charset val="134"/>
      </rPr>
      <t>健康管理中心医师</t>
    </r>
  </si>
  <si>
    <t>周涛</t>
  </si>
  <si>
    <t>都江堰市中医医院</t>
  </si>
  <si>
    <r>
      <t>21703004</t>
    </r>
    <r>
      <rPr>
        <sz val="11"/>
        <rFont val="宋体"/>
        <family val="3"/>
        <charset val="134"/>
      </rPr>
      <t>脾胃病科医生</t>
    </r>
  </si>
  <si>
    <t>莫云</t>
  </si>
  <si>
    <r>
      <t>21703007</t>
    </r>
    <r>
      <rPr>
        <sz val="11"/>
        <rFont val="宋体"/>
        <family val="3"/>
        <charset val="134"/>
      </rPr>
      <t>普外科医生</t>
    </r>
  </si>
  <si>
    <t>张啸岭</t>
  </si>
  <si>
    <t>都江堰市第二人民医院</t>
  </si>
  <si>
    <r>
      <t>21703009</t>
    </r>
    <r>
      <rPr>
        <sz val="11"/>
        <rFont val="宋体"/>
        <family val="3"/>
        <charset val="134"/>
      </rPr>
      <t>医学影像科医生</t>
    </r>
  </si>
  <si>
    <t>邹新宇</t>
  </si>
  <si>
    <t>王涵郁</t>
  </si>
  <si>
    <t>杨曦</t>
  </si>
  <si>
    <r>
      <t>21703010</t>
    </r>
    <r>
      <rPr>
        <sz val="11"/>
        <rFont val="宋体"/>
        <family val="3"/>
        <charset val="134"/>
      </rPr>
      <t>儿科医生</t>
    </r>
  </si>
  <si>
    <t>张光伟</t>
  </si>
  <si>
    <t>都江堰市灌口解放社区卫生服务中心</t>
  </si>
  <si>
    <r>
      <t>21703021</t>
    </r>
    <r>
      <rPr>
        <sz val="11"/>
        <rFont val="宋体"/>
        <family val="3"/>
        <charset val="134"/>
      </rPr>
      <t>临床医生</t>
    </r>
  </si>
  <si>
    <t>刘淼</t>
  </si>
  <si>
    <t>田伟彬</t>
  </si>
  <si>
    <t>李清</t>
  </si>
  <si>
    <t>牛宏庆</t>
  </si>
  <si>
    <t>马明燕</t>
  </si>
  <si>
    <t>龙华凤</t>
  </si>
  <si>
    <r>
      <t>21703022</t>
    </r>
    <r>
      <rPr>
        <sz val="11"/>
        <rFont val="宋体"/>
        <family val="3"/>
        <charset val="134"/>
      </rPr>
      <t>临床医生</t>
    </r>
  </si>
  <si>
    <t>尤方</t>
  </si>
  <si>
    <t>陈露芸</t>
  </si>
  <si>
    <r>
      <t>21703023</t>
    </r>
    <r>
      <rPr>
        <sz val="11"/>
        <rFont val="宋体"/>
        <family val="3"/>
        <charset val="134"/>
      </rPr>
      <t>临床医生</t>
    </r>
  </si>
  <si>
    <t>姚攀</t>
  </si>
  <si>
    <t>朱艳</t>
  </si>
  <si>
    <r>
      <t>21703024</t>
    </r>
    <r>
      <rPr>
        <sz val="11"/>
        <rFont val="宋体"/>
        <family val="3"/>
        <charset val="134"/>
      </rPr>
      <t>公卫医生</t>
    </r>
  </si>
  <si>
    <t>吴青青</t>
  </si>
  <si>
    <t>周天凤</t>
  </si>
  <si>
    <t>都江堰市石羊镇中心卫生院</t>
  </si>
  <si>
    <r>
      <t>21703027</t>
    </r>
    <r>
      <rPr>
        <sz val="11"/>
        <rFont val="宋体"/>
        <family val="3"/>
        <charset val="134"/>
      </rPr>
      <t>中医医生</t>
    </r>
  </si>
  <si>
    <t>唐明辉</t>
  </si>
  <si>
    <t>彭莉源</t>
  </si>
  <si>
    <t>姜鸿宇</t>
  </si>
  <si>
    <t>都江堰市沿江卫生院</t>
  </si>
  <si>
    <r>
      <t>21703032</t>
    </r>
    <r>
      <rPr>
        <sz val="11"/>
        <rFont val="宋体"/>
        <family val="3"/>
        <charset val="134"/>
      </rPr>
      <t>内科医师</t>
    </r>
    <r>
      <rPr>
        <sz val="11"/>
        <rFont val="Times New Roman"/>
        <family val="1"/>
      </rPr>
      <t>1</t>
    </r>
  </si>
  <si>
    <t>赵红霞</t>
  </si>
  <si>
    <r>
      <t>21703033</t>
    </r>
    <r>
      <rPr>
        <sz val="11"/>
        <rFont val="宋体"/>
        <family val="3"/>
        <charset val="134"/>
      </rPr>
      <t>内科医师</t>
    </r>
    <r>
      <rPr>
        <sz val="11"/>
        <rFont val="Times New Roman"/>
        <family val="1"/>
      </rPr>
      <t>2</t>
    </r>
  </si>
  <si>
    <t>成星儒</t>
  </si>
  <si>
    <t>胡晓丽</t>
  </si>
  <si>
    <r>
      <t>21703035</t>
    </r>
    <r>
      <rPr>
        <sz val="11"/>
        <rFont val="宋体"/>
        <family val="3"/>
        <charset val="134"/>
      </rPr>
      <t>中医医生</t>
    </r>
  </si>
  <si>
    <t>郭剑宇</t>
  </si>
  <si>
    <t>李淼</t>
  </si>
  <si>
    <t>陈秉余</t>
  </si>
  <si>
    <t>都江堰市玉堂街道卫生院</t>
  </si>
  <si>
    <r>
      <t>21703037</t>
    </r>
    <r>
      <rPr>
        <sz val="11"/>
        <rFont val="宋体"/>
        <family val="3"/>
        <charset val="134"/>
      </rPr>
      <t>临床医生</t>
    </r>
  </si>
  <si>
    <t>任小莉</t>
  </si>
  <si>
    <t>谢玉琴</t>
  </si>
  <si>
    <t>都江堰市天马镇中心卫生院</t>
  </si>
  <si>
    <r>
      <t>21703040</t>
    </r>
    <r>
      <rPr>
        <sz val="11"/>
        <rFont val="宋体"/>
        <family val="3"/>
        <charset val="134"/>
      </rPr>
      <t>临床医生</t>
    </r>
  </si>
  <si>
    <t>胡禄阳</t>
  </si>
  <si>
    <t>都江堰市蒲阳街道卫生院</t>
  </si>
  <si>
    <r>
      <t>21703042</t>
    </r>
    <r>
      <rPr>
        <sz val="11"/>
        <rFont val="宋体"/>
        <family val="3"/>
        <charset val="134"/>
      </rPr>
      <t>口腔医生</t>
    </r>
  </si>
  <si>
    <t>蒋涵昊</t>
  </si>
  <si>
    <r>
      <t>21703045</t>
    </r>
    <r>
      <rPr>
        <sz val="11"/>
        <rFont val="宋体"/>
        <family val="3"/>
        <charset val="134"/>
      </rPr>
      <t>西药房药师</t>
    </r>
  </si>
  <si>
    <t>王萌</t>
  </si>
  <si>
    <t>曾晓丽</t>
  </si>
  <si>
    <t>卓兵</t>
  </si>
  <si>
    <t>都江堰市青城山镇中心卫生院</t>
  </si>
  <si>
    <r>
      <t>21703046</t>
    </r>
    <r>
      <rPr>
        <sz val="11"/>
        <rFont val="宋体"/>
        <family val="3"/>
        <charset val="134"/>
      </rPr>
      <t>中药房药师</t>
    </r>
  </si>
  <si>
    <t>刘海</t>
  </si>
  <si>
    <t>肖萌</t>
  </si>
  <si>
    <r>
      <t>21703048</t>
    </r>
    <r>
      <rPr>
        <sz val="11"/>
        <rFont val="宋体"/>
        <family val="3"/>
        <charset val="134"/>
      </rPr>
      <t>临床医师</t>
    </r>
  </si>
  <si>
    <t>金俊杰</t>
  </si>
  <si>
    <t>都江堰市青城山镇中心卫生院</t>
  </si>
  <si>
    <r>
      <t>21703049</t>
    </r>
    <r>
      <rPr>
        <sz val="11"/>
        <rFont val="宋体"/>
        <family val="3"/>
        <charset val="134"/>
      </rPr>
      <t>临床医师</t>
    </r>
  </si>
  <si>
    <t>毛子哈</t>
  </si>
  <si>
    <t>何东明</t>
  </si>
  <si>
    <t>刘煜</t>
  </si>
  <si>
    <t>都江堰市疾病预防控制中心</t>
  </si>
  <si>
    <r>
      <t>21703050</t>
    </r>
    <r>
      <rPr>
        <sz val="9"/>
        <rFont val="宋体"/>
        <family val="3"/>
        <charset val="134"/>
      </rPr>
      <t>业务应急办工作人员</t>
    </r>
  </si>
  <si>
    <t>陈宛琪</t>
  </si>
  <si>
    <t>周杨</t>
  </si>
  <si>
    <t>序号</t>
  </si>
  <si>
    <t>姓名</t>
  </si>
  <si>
    <t>准考证号</t>
  </si>
  <si>
    <t>招聘单位</t>
  </si>
  <si>
    <t>职位名称</t>
  </si>
  <si>
    <t>职位编号</t>
  </si>
  <si>
    <t>职业能力倾向测验</t>
  </si>
  <si>
    <t>医学能力素质</t>
  </si>
  <si>
    <t>笔试折合成绩</t>
  </si>
  <si>
    <t>政策性加分</t>
  </si>
  <si>
    <t>笔试总成绩</t>
  </si>
  <si>
    <t>面试成绩</t>
  </si>
  <si>
    <t>总成绩</t>
  </si>
  <si>
    <t>排名</t>
  </si>
  <si>
    <t>是否进入体检</t>
  </si>
  <si>
    <t>笔试成绩×60%</t>
    <phoneticPr fontId="6" type="noConversion"/>
  </si>
  <si>
    <t>面试成绩×40%</t>
  </si>
  <si>
    <t>备注</t>
    <phoneticPr fontId="6" type="noConversion"/>
  </si>
  <si>
    <r>
      <t>2024</t>
    </r>
    <r>
      <rPr>
        <sz val="16"/>
        <rFont val="方正小标宋简体"/>
        <family val="4"/>
        <charset val="134"/>
      </rPr>
      <t>年都江堰市面向社会公开招聘事业单位工作人员（卫生医务类）考试总成绩及进入体检环节人员名单</t>
    </r>
    <phoneticPr fontId="6" type="noConversion"/>
  </si>
</sst>
</file>

<file path=xl/styles.xml><?xml version="1.0" encoding="utf-8"?>
<styleSheet xmlns="http://schemas.openxmlformats.org/spreadsheetml/2006/main">
  <fonts count="13">
    <font>
      <sz val="11"/>
      <color indexed="8"/>
      <name val="宋体"/>
      <charset val="134"/>
      <scheme val="minor"/>
    </font>
    <font>
      <sz val="11"/>
      <name val="Times New Roman"/>
      <family val="1"/>
    </font>
    <font>
      <sz val="16"/>
      <name val="Times New Roman"/>
      <family val="1"/>
    </font>
    <font>
      <sz val="8"/>
      <name val="Times New Roman"/>
      <family val="1"/>
    </font>
    <font>
      <sz val="10"/>
      <name val="Times New Roman"/>
      <family val="1"/>
    </font>
    <font>
      <sz val="9"/>
      <name val="Times New Roman"/>
      <family val="1"/>
    </font>
    <font>
      <sz val="9"/>
      <name val="宋体"/>
      <charset val="134"/>
      <scheme val="minor"/>
    </font>
    <font>
      <sz val="12"/>
      <name val="黑体"/>
      <family val="3"/>
      <charset val="134"/>
    </font>
    <font>
      <sz val="16"/>
      <name val="方正小标宋简体"/>
      <family val="4"/>
      <charset val="134"/>
    </font>
    <font>
      <sz val="11"/>
      <name val="宋体"/>
      <family val="3"/>
      <charset val="134"/>
    </font>
    <font>
      <sz val="8"/>
      <name val="宋体"/>
      <family val="3"/>
      <charset val="134"/>
    </font>
    <font>
      <sz val="10"/>
      <name val="宋体"/>
      <family val="3"/>
      <charset val="134"/>
    </font>
    <font>
      <sz val="9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49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1" fillId="2" borderId="0" xfId="0" applyFont="1" applyFill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shrinkToFit="1"/>
    </xf>
    <xf numFmtId="0" fontId="1" fillId="3" borderId="4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shrinkToFi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shrinkToFit="1"/>
    </xf>
    <xf numFmtId="0" fontId="4" fillId="3" borderId="1" xfId="0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 shrinkToFit="1"/>
    </xf>
    <xf numFmtId="0" fontId="1" fillId="3" borderId="5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 shrinkToFit="1"/>
    </xf>
    <xf numFmtId="0" fontId="1" fillId="2" borderId="3" xfId="0" applyFont="1" applyFill="1" applyBorder="1">
      <alignment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51"/>
  <sheetViews>
    <sheetView tabSelected="1" workbookViewId="0">
      <selection activeCell="T6" sqref="T6"/>
    </sheetView>
  </sheetViews>
  <sheetFormatPr defaultColWidth="9" defaultRowHeight="15"/>
  <cols>
    <col min="1" max="1" width="5.75" style="1" customWidth="1"/>
    <col min="2" max="2" width="8.125" style="1" customWidth="1"/>
    <col min="3" max="3" width="11.5" style="1" customWidth="1"/>
    <col min="4" max="4" width="20.75" style="1" customWidth="1"/>
    <col min="5" max="5" width="18.625" style="1" customWidth="1"/>
    <col min="6" max="6" width="11.5" style="1" hidden="1" customWidth="1"/>
    <col min="7" max="7" width="9.875" style="1" hidden="1" customWidth="1"/>
    <col min="8" max="8" width="8" style="1" hidden="1" customWidth="1"/>
    <col min="9" max="9" width="13.625" style="1" hidden="1" customWidth="1"/>
    <col min="10" max="10" width="8.25" style="1" hidden="1" customWidth="1"/>
    <col min="11" max="11" width="8.5" style="2" hidden="1" customWidth="1"/>
    <col min="12" max="12" width="7.625" style="2" customWidth="1"/>
    <col min="13" max="13" width="10.5" style="2" customWidth="1"/>
    <col min="14" max="14" width="9.75" style="2" customWidth="1"/>
    <col min="15" max="15" width="10.625" style="2" customWidth="1"/>
    <col min="16" max="16" width="9" style="2"/>
    <col min="17" max="17" width="5.125" style="2" customWidth="1"/>
    <col min="18" max="18" width="8.5" style="2" customWidth="1"/>
    <col min="19" max="16384" width="9" style="1"/>
  </cols>
  <sheetData>
    <row r="1" spans="1:19" ht="21">
      <c r="A1" s="22" t="s">
        <v>177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</row>
    <row r="2" spans="1:19" ht="26.1" customHeight="1">
      <c r="A2" s="21" t="s">
        <v>72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</row>
    <row r="3" spans="1:19" ht="28.5">
      <c r="A3" s="17" t="s">
        <v>159</v>
      </c>
      <c r="B3" s="17" t="s">
        <v>160</v>
      </c>
      <c r="C3" s="17" t="s">
        <v>161</v>
      </c>
      <c r="D3" s="17" t="s">
        <v>162</v>
      </c>
      <c r="E3" s="17" t="s">
        <v>163</v>
      </c>
      <c r="F3" s="17" t="s">
        <v>164</v>
      </c>
      <c r="G3" s="18" t="s">
        <v>165</v>
      </c>
      <c r="H3" s="19" t="s">
        <v>166</v>
      </c>
      <c r="I3" s="19" t="s">
        <v>0</v>
      </c>
      <c r="J3" s="20" t="s">
        <v>167</v>
      </c>
      <c r="K3" s="20" t="s">
        <v>168</v>
      </c>
      <c r="L3" s="20" t="s">
        <v>169</v>
      </c>
      <c r="M3" s="20" t="s">
        <v>174</v>
      </c>
      <c r="N3" s="20" t="s">
        <v>170</v>
      </c>
      <c r="O3" s="20" t="s">
        <v>175</v>
      </c>
      <c r="P3" s="20" t="s">
        <v>171</v>
      </c>
      <c r="Q3" s="20" t="s">
        <v>172</v>
      </c>
      <c r="R3" s="20" t="s">
        <v>173</v>
      </c>
      <c r="S3" s="20" t="s">
        <v>176</v>
      </c>
    </row>
    <row r="4" spans="1:19" ht="23.25" customHeight="1">
      <c r="A4" s="3">
        <v>1</v>
      </c>
      <c r="B4" s="3" t="s">
        <v>73</v>
      </c>
      <c r="C4" s="9" t="s">
        <v>1</v>
      </c>
      <c r="D4" s="4" t="s">
        <v>74</v>
      </c>
      <c r="E4" s="4" t="s">
        <v>75</v>
      </c>
      <c r="F4" s="3" t="s">
        <v>2</v>
      </c>
      <c r="G4" s="3">
        <v>61.5</v>
      </c>
      <c r="H4" s="5">
        <v>53</v>
      </c>
      <c r="I4" s="11" t="s">
        <v>0</v>
      </c>
      <c r="J4" s="12">
        <f t="shared" ref="J4:J51" si="0">G4*0.5+H4*0.5</f>
        <v>57.25</v>
      </c>
      <c r="K4" s="12"/>
      <c r="L4" s="12">
        <f t="shared" ref="L4:L19" si="1">J4+K4</f>
        <v>57.25</v>
      </c>
      <c r="M4" s="12">
        <f>ROUND(L4*0.6,2)</f>
        <v>34.35</v>
      </c>
      <c r="N4" s="12">
        <v>85.67</v>
      </c>
      <c r="O4" s="12">
        <f>ROUND(N4*0.4,2)</f>
        <v>34.270000000000003</v>
      </c>
      <c r="P4" s="12">
        <f>M4+O4</f>
        <v>68.62</v>
      </c>
      <c r="Q4" s="12">
        <f>RANK(L4,$L$4:$L$6)</f>
        <v>1</v>
      </c>
      <c r="R4" s="12" t="s">
        <v>76</v>
      </c>
      <c r="S4" s="16"/>
    </row>
    <row r="5" spans="1:19" ht="23.25" customHeight="1">
      <c r="A5" s="3">
        <v>2</v>
      </c>
      <c r="B5" s="3" t="s">
        <v>77</v>
      </c>
      <c r="C5" s="9" t="s">
        <v>3</v>
      </c>
      <c r="D5" s="4" t="s">
        <v>74</v>
      </c>
      <c r="E5" s="4" t="s">
        <v>75</v>
      </c>
      <c r="F5" s="3" t="s">
        <v>2</v>
      </c>
      <c r="G5" s="3">
        <v>52.9</v>
      </c>
      <c r="H5" s="3">
        <v>58.3</v>
      </c>
      <c r="I5" s="13" t="s">
        <v>0</v>
      </c>
      <c r="J5" s="12">
        <f t="shared" si="0"/>
        <v>55.599999999999994</v>
      </c>
      <c r="K5" s="12"/>
      <c r="L5" s="12">
        <f t="shared" si="1"/>
        <v>55.599999999999994</v>
      </c>
      <c r="M5" s="12">
        <f t="shared" ref="M5:M44" si="2">ROUND(L5*0.6,2)</f>
        <v>33.36</v>
      </c>
      <c r="N5" s="12">
        <v>85.33</v>
      </c>
      <c r="O5" s="12">
        <f t="shared" ref="O5:O44" si="3">ROUND(N5*0.4,2)</f>
        <v>34.130000000000003</v>
      </c>
      <c r="P5" s="12">
        <f t="shared" ref="P5:P44" si="4">M5+O5</f>
        <v>67.490000000000009</v>
      </c>
      <c r="Q5" s="12">
        <f>RANK(L5,$L$4:$L$6)</f>
        <v>2</v>
      </c>
      <c r="R5" s="12" t="s">
        <v>78</v>
      </c>
      <c r="S5" s="16"/>
    </row>
    <row r="6" spans="1:19" ht="23.25" customHeight="1">
      <c r="A6" s="3">
        <v>3</v>
      </c>
      <c r="B6" s="3" t="s">
        <v>79</v>
      </c>
      <c r="C6" s="9" t="s">
        <v>4</v>
      </c>
      <c r="D6" s="4" t="s">
        <v>74</v>
      </c>
      <c r="E6" s="4" t="s">
        <v>75</v>
      </c>
      <c r="F6" s="3" t="s">
        <v>2</v>
      </c>
      <c r="G6" s="3">
        <v>51.7</v>
      </c>
      <c r="H6" s="3">
        <v>58.9</v>
      </c>
      <c r="I6" s="13" t="s">
        <v>0</v>
      </c>
      <c r="J6" s="12">
        <f t="shared" si="0"/>
        <v>55.3</v>
      </c>
      <c r="K6" s="12"/>
      <c r="L6" s="12">
        <f t="shared" si="1"/>
        <v>55.3</v>
      </c>
      <c r="M6" s="12">
        <f t="shared" si="2"/>
        <v>33.18</v>
      </c>
      <c r="N6" s="12">
        <v>-1</v>
      </c>
      <c r="O6" s="12">
        <v>-1</v>
      </c>
      <c r="P6" s="12">
        <v>-1</v>
      </c>
      <c r="Q6" s="12"/>
      <c r="R6" s="12" t="s">
        <v>78</v>
      </c>
      <c r="S6" s="16"/>
    </row>
    <row r="7" spans="1:19" ht="23.25" customHeight="1">
      <c r="A7" s="3">
        <v>4</v>
      </c>
      <c r="B7" s="3" t="s">
        <v>80</v>
      </c>
      <c r="C7" s="9" t="s">
        <v>5</v>
      </c>
      <c r="D7" s="4" t="s">
        <v>81</v>
      </c>
      <c r="E7" s="6" t="s">
        <v>82</v>
      </c>
      <c r="F7" s="3" t="s">
        <v>6</v>
      </c>
      <c r="G7" s="3">
        <v>46.2</v>
      </c>
      <c r="H7" s="3">
        <v>67.8</v>
      </c>
      <c r="I7" s="13" t="s">
        <v>0</v>
      </c>
      <c r="J7" s="12">
        <f t="shared" si="0"/>
        <v>57</v>
      </c>
      <c r="K7" s="12"/>
      <c r="L7" s="12">
        <f t="shared" si="1"/>
        <v>57</v>
      </c>
      <c r="M7" s="12">
        <f t="shared" si="2"/>
        <v>34.200000000000003</v>
      </c>
      <c r="N7" s="12">
        <v>85.33</v>
      </c>
      <c r="O7" s="12">
        <f t="shared" si="3"/>
        <v>34.130000000000003</v>
      </c>
      <c r="P7" s="12">
        <f t="shared" si="4"/>
        <v>68.330000000000013</v>
      </c>
      <c r="Q7" s="12">
        <v>1</v>
      </c>
      <c r="R7" s="12" t="s">
        <v>76</v>
      </c>
      <c r="S7" s="16"/>
    </row>
    <row r="8" spans="1:19" ht="23.25" customHeight="1">
      <c r="A8" s="3">
        <v>5</v>
      </c>
      <c r="B8" s="3" t="s">
        <v>83</v>
      </c>
      <c r="C8" s="9" t="s">
        <v>7</v>
      </c>
      <c r="D8" s="4" t="s">
        <v>81</v>
      </c>
      <c r="E8" s="9" t="s">
        <v>84</v>
      </c>
      <c r="F8" s="3" t="s">
        <v>8</v>
      </c>
      <c r="G8" s="3">
        <v>37.6</v>
      </c>
      <c r="H8" s="3">
        <v>57.7</v>
      </c>
      <c r="I8" s="13" t="s">
        <v>0</v>
      </c>
      <c r="J8" s="12">
        <f t="shared" si="0"/>
        <v>47.650000000000006</v>
      </c>
      <c r="K8" s="12"/>
      <c r="L8" s="12">
        <f t="shared" si="1"/>
        <v>47.650000000000006</v>
      </c>
      <c r="M8" s="12">
        <f t="shared" si="2"/>
        <v>28.59</v>
      </c>
      <c r="N8" s="12">
        <v>82.67</v>
      </c>
      <c r="O8" s="12">
        <f t="shared" si="3"/>
        <v>33.07</v>
      </c>
      <c r="P8" s="12">
        <f t="shared" si="4"/>
        <v>61.66</v>
      </c>
      <c r="Q8" s="12">
        <v>1</v>
      </c>
      <c r="R8" s="12" t="s">
        <v>76</v>
      </c>
      <c r="S8" s="16"/>
    </row>
    <row r="9" spans="1:19" ht="23.25" customHeight="1">
      <c r="A9" s="3">
        <v>6</v>
      </c>
      <c r="B9" s="3" t="s">
        <v>85</v>
      </c>
      <c r="C9" s="9" t="s">
        <v>9</v>
      </c>
      <c r="D9" s="4" t="s">
        <v>86</v>
      </c>
      <c r="E9" s="4" t="s">
        <v>87</v>
      </c>
      <c r="F9" s="3" t="s">
        <v>10</v>
      </c>
      <c r="G9" s="3">
        <v>52.2</v>
      </c>
      <c r="H9" s="3">
        <v>57.6</v>
      </c>
      <c r="I9" s="13" t="s">
        <v>0</v>
      </c>
      <c r="J9" s="12">
        <f t="shared" si="0"/>
        <v>54.900000000000006</v>
      </c>
      <c r="K9" s="12"/>
      <c r="L9" s="12">
        <f t="shared" si="1"/>
        <v>54.900000000000006</v>
      </c>
      <c r="M9" s="12">
        <f t="shared" si="2"/>
        <v>32.94</v>
      </c>
      <c r="N9" s="12">
        <v>85.33</v>
      </c>
      <c r="O9" s="12">
        <f t="shared" si="3"/>
        <v>34.130000000000003</v>
      </c>
      <c r="P9" s="12">
        <f t="shared" si="4"/>
        <v>67.069999999999993</v>
      </c>
      <c r="Q9" s="12">
        <v>1</v>
      </c>
      <c r="R9" s="12" t="s">
        <v>76</v>
      </c>
      <c r="S9" s="16"/>
    </row>
    <row r="10" spans="1:19" ht="23.25" customHeight="1">
      <c r="A10" s="3">
        <v>7</v>
      </c>
      <c r="B10" s="3" t="s">
        <v>88</v>
      </c>
      <c r="C10" s="9" t="s">
        <v>11</v>
      </c>
      <c r="D10" s="4" t="s">
        <v>86</v>
      </c>
      <c r="E10" s="4" t="s">
        <v>89</v>
      </c>
      <c r="F10" s="3" t="s">
        <v>12</v>
      </c>
      <c r="G10" s="3">
        <v>41.1</v>
      </c>
      <c r="H10" s="3">
        <v>60.5</v>
      </c>
      <c r="I10" s="13" t="s">
        <v>0</v>
      </c>
      <c r="J10" s="12">
        <f t="shared" si="0"/>
        <v>50.8</v>
      </c>
      <c r="K10" s="12"/>
      <c r="L10" s="12">
        <f t="shared" si="1"/>
        <v>50.8</v>
      </c>
      <c r="M10" s="12">
        <f t="shared" si="2"/>
        <v>30.48</v>
      </c>
      <c r="N10" s="12">
        <v>81.33</v>
      </c>
      <c r="O10" s="12">
        <f t="shared" si="3"/>
        <v>32.53</v>
      </c>
      <c r="P10" s="12">
        <f t="shared" si="4"/>
        <v>63.010000000000005</v>
      </c>
      <c r="Q10" s="12">
        <v>1</v>
      </c>
      <c r="R10" s="12" t="s">
        <v>76</v>
      </c>
      <c r="S10" s="16"/>
    </row>
    <row r="11" spans="1:19" ht="23.25" customHeight="1">
      <c r="A11" s="3">
        <v>8</v>
      </c>
      <c r="B11" s="3" t="s">
        <v>90</v>
      </c>
      <c r="C11" s="9" t="s">
        <v>13</v>
      </c>
      <c r="D11" s="4" t="s">
        <v>91</v>
      </c>
      <c r="E11" s="4" t="s">
        <v>92</v>
      </c>
      <c r="F11" s="3" t="s">
        <v>14</v>
      </c>
      <c r="G11" s="3">
        <v>49.8</v>
      </c>
      <c r="H11" s="3">
        <v>51.3</v>
      </c>
      <c r="I11" s="13" t="s">
        <v>0</v>
      </c>
      <c r="J11" s="12">
        <f t="shared" si="0"/>
        <v>50.55</v>
      </c>
      <c r="K11" s="12"/>
      <c r="L11" s="12">
        <f t="shared" si="1"/>
        <v>50.55</v>
      </c>
      <c r="M11" s="12">
        <f t="shared" si="2"/>
        <v>30.33</v>
      </c>
      <c r="N11" s="12">
        <v>79.67</v>
      </c>
      <c r="O11" s="12">
        <f t="shared" si="3"/>
        <v>31.87</v>
      </c>
      <c r="P11" s="12">
        <f t="shared" si="4"/>
        <v>62.2</v>
      </c>
      <c r="Q11" s="12">
        <v>1</v>
      </c>
      <c r="R11" s="12" t="s">
        <v>76</v>
      </c>
      <c r="S11" s="16"/>
    </row>
    <row r="12" spans="1:19" ht="23.25" customHeight="1">
      <c r="A12" s="3">
        <v>9</v>
      </c>
      <c r="B12" s="3" t="s">
        <v>93</v>
      </c>
      <c r="C12" s="9" t="s">
        <v>15</v>
      </c>
      <c r="D12" s="4" t="s">
        <v>91</v>
      </c>
      <c r="E12" s="4" t="s">
        <v>92</v>
      </c>
      <c r="F12" s="3" t="s">
        <v>14</v>
      </c>
      <c r="G12" s="3">
        <v>40.200000000000003</v>
      </c>
      <c r="H12" s="3">
        <v>60.3</v>
      </c>
      <c r="I12" s="13" t="s">
        <v>0</v>
      </c>
      <c r="J12" s="12">
        <f t="shared" si="0"/>
        <v>50.25</v>
      </c>
      <c r="K12" s="12"/>
      <c r="L12" s="12">
        <f t="shared" si="1"/>
        <v>50.25</v>
      </c>
      <c r="M12" s="12">
        <f t="shared" si="2"/>
        <v>30.15</v>
      </c>
      <c r="N12" s="12">
        <v>78.67</v>
      </c>
      <c r="O12" s="12">
        <f t="shared" si="3"/>
        <v>31.47</v>
      </c>
      <c r="P12" s="12">
        <f t="shared" si="4"/>
        <v>61.62</v>
      </c>
      <c r="Q12" s="12">
        <v>2</v>
      </c>
      <c r="R12" s="12" t="s">
        <v>78</v>
      </c>
      <c r="S12" s="16"/>
    </row>
    <row r="13" spans="1:19" ht="23.25" customHeight="1">
      <c r="A13" s="3">
        <v>10</v>
      </c>
      <c r="B13" s="3" t="s">
        <v>94</v>
      </c>
      <c r="C13" s="9" t="s">
        <v>16</v>
      </c>
      <c r="D13" s="4" t="s">
        <v>91</v>
      </c>
      <c r="E13" s="4" t="s">
        <v>92</v>
      </c>
      <c r="F13" s="3" t="s">
        <v>14</v>
      </c>
      <c r="G13" s="3">
        <v>51.3</v>
      </c>
      <c r="H13" s="3">
        <v>46.1</v>
      </c>
      <c r="I13" s="13" t="s">
        <v>0</v>
      </c>
      <c r="J13" s="12">
        <f t="shared" si="0"/>
        <v>48.7</v>
      </c>
      <c r="K13" s="12"/>
      <c r="L13" s="12">
        <f t="shared" si="1"/>
        <v>48.7</v>
      </c>
      <c r="M13" s="12">
        <f t="shared" si="2"/>
        <v>29.22</v>
      </c>
      <c r="N13" s="12">
        <v>78.67</v>
      </c>
      <c r="O13" s="12">
        <f t="shared" si="3"/>
        <v>31.47</v>
      </c>
      <c r="P13" s="12">
        <f t="shared" si="4"/>
        <v>60.69</v>
      </c>
      <c r="Q13" s="12">
        <v>3</v>
      </c>
      <c r="R13" s="12" t="s">
        <v>78</v>
      </c>
      <c r="S13" s="16"/>
    </row>
    <row r="14" spans="1:19" ht="23.25" customHeight="1">
      <c r="A14" s="3">
        <v>11</v>
      </c>
      <c r="B14" s="3" t="s">
        <v>95</v>
      </c>
      <c r="C14" s="9" t="s">
        <v>17</v>
      </c>
      <c r="D14" s="4" t="s">
        <v>91</v>
      </c>
      <c r="E14" s="4" t="s">
        <v>96</v>
      </c>
      <c r="F14" s="3" t="s">
        <v>18</v>
      </c>
      <c r="G14" s="3">
        <v>37.5</v>
      </c>
      <c r="H14" s="3">
        <v>59</v>
      </c>
      <c r="I14" s="13" t="s">
        <v>0</v>
      </c>
      <c r="J14" s="12">
        <f t="shared" si="0"/>
        <v>48.25</v>
      </c>
      <c r="K14" s="12"/>
      <c r="L14" s="12">
        <f t="shared" si="1"/>
        <v>48.25</v>
      </c>
      <c r="M14" s="12">
        <f t="shared" si="2"/>
        <v>28.95</v>
      </c>
      <c r="N14" s="12">
        <v>84.33</v>
      </c>
      <c r="O14" s="12">
        <f t="shared" si="3"/>
        <v>33.729999999999997</v>
      </c>
      <c r="P14" s="12">
        <f t="shared" si="4"/>
        <v>62.679999999999993</v>
      </c>
      <c r="Q14" s="12">
        <v>1</v>
      </c>
      <c r="R14" s="12" t="s">
        <v>76</v>
      </c>
      <c r="S14" s="16"/>
    </row>
    <row r="15" spans="1:19" ht="23.25" customHeight="1">
      <c r="A15" s="3">
        <v>12</v>
      </c>
      <c r="B15" s="3" t="s">
        <v>97</v>
      </c>
      <c r="C15" s="9" t="s">
        <v>19</v>
      </c>
      <c r="D15" s="6" t="s">
        <v>98</v>
      </c>
      <c r="E15" s="4" t="s">
        <v>99</v>
      </c>
      <c r="F15" s="3" t="s">
        <v>20</v>
      </c>
      <c r="G15" s="3">
        <v>44.9</v>
      </c>
      <c r="H15" s="3">
        <v>62.1</v>
      </c>
      <c r="I15" s="13" t="s">
        <v>0</v>
      </c>
      <c r="J15" s="12">
        <f t="shared" si="0"/>
        <v>53.5</v>
      </c>
      <c r="K15" s="12"/>
      <c r="L15" s="12">
        <f t="shared" si="1"/>
        <v>53.5</v>
      </c>
      <c r="M15" s="12">
        <f t="shared" si="2"/>
        <v>32.1</v>
      </c>
      <c r="N15" s="12">
        <v>82.33</v>
      </c>
      <c r="O15" s="12">
        <f t="shared" si="3"/>
        <v>32.93</v>
      </c>
      <c r="P15" s="12">
        <f t="shared" si="4"/>
        <v>65.03</v>
      </c>
      <c r="Q15" s="12">
        <v>1</v>
      </c>
      <c r="R15" s="12" t="s">
        <v>76</v>
      </c>
      <c r="S15" s="16"/>
    </row>
    <row r="16" spans="1:19" ht="23.25" customHeight="1">
      <c r="A16" s="3">
        <v>13</v>
      </c>
      <c r="B16" s="3" t="s">
        <v>100</v>
      </c>
      <c r="C16" s="9" t="s">
        <v>21</v>
      </c>
      <c r="D16" s="6" t="s">
        <v>98</v>
      </c>
      <c r="E16" s="4" t="s">
        <v>99</v>
      </c>
      <c r="F16" s="3" t="s">
        <v>20</v>
      </c>
      <c r="G16" s="3">
        <v>44.2</v>
      </c>
      <c r="H16" s="3">
        <v>52.1</v>
      </c>
      <c r="I16" s="13" t="s">
        <v>0</v>
      </c>
      <c r="J16" s="12">
        <f t="shared" si="0"/>
        <v>48.150000000000006</v>
      </c>
      <c r="K16" s="12"/>
      <c r="L16" s="12">
        <f t="shared" si="1"/>
        <v>48.150000000000006</v>
      </c>
      <c r="M16" s="12">
        <f t="shared" si="2"/>
        <v>28.89</v>
      </c>
      <c r="N16" s="12">
        <v>82</v>
      </c>
      <c r="O16" s="12">
        <f t="shared" si="3"/>
        <v>32.799999999999997</v>
      </c>
      <c r="P16" s="12">
        <f t="shared" si="4"/>
        <v>61.69</v>
      </c>
      <c r="Q16" s="12">
        <v>2</v>
      </c>
      <c r="R16" s="12" t="s">
        <v>76</v>
      </c>
      <c r="S16" s="16"/>
    </row>
    <row r="17" spans="1:19" ht="23.25" customHeight="1">
      <c r="A17" s="3">
        <v>14</v>
      </c>
      <c r="B17" s="3" t="s">
        <v>101</v>
      </c>
      <c r="C17" s="9" t="s">
        <v>22</v>
      </c>
      <c r="D17" s="6" t="s">
        <v>98</v>
      </c>
      <c r="E17" s="4" t="s">
        <v>99</v>
      </c>
      <c r="F17" s="3" t="s">
        <v>20</v>
      </c>
      <c r="G17" s="3">
        <v>40.299999999999997</v>
      </c>
      <c r="H17" s="3">
        <v>60.4</v>
      </c>
      <c r="I17" s="13" t="s">
        <v>0</v>
      </c>
      <c r="J17" s="12">
        <f t="shared" si="0"/>
        <v>50.349999999999994</v>
      </c>
      <c r="K17" s="12"/>
      <c r="L17" s="12">
        <f t="shared" si="1"/>
        <v>50.349999999999994</v>
      </c>
      <c r="M17" s="12">
        <f t="shared" si="2"/>
        <v>30.21</v>
      </c>
      <c r="N17" s="12">
        <v>78.67</v>
      </c>
      <c r="O17" s="12">
        <f t="shared" si="3"/>
        <v>31.47</v>
      </c>
      <c r="P17" s="12">
        <f t="shared" si="4"/>
        <v>61.68</v>
      </c>
      <c r="Q17" s="12">
        <v>3</v>
      </c>
      <c r="R17" s="12" t="s">
        <v>78</v>
      </c>
      <c r="S17" s="16"/>
    </row>
    <row r="18" spans="1:19" ht="23.25" customHeight="1">
      <c r="A18" s="3">
        <v>15</v>
      </c>
      <c r="B18" s="3" t="s">
        <v>102</v>
      </c>
      <c r="C18" s="9" t="s">
        <v>23</v>
      </c>
      <c r="D18" s="6" t="s">
        <v>98</v>
      </c>
      <c r="E18" s="4" t="s">
        <v>99</v>
      </c>
      <c r="F18" s="3" t="s">
        <v>20</v>
      </c>
      <c r="G18" s="3">
        <v>38.5</v>
      </c>
      <c r="H18" s="3">
        <v>54</v>
      </c>
      <c r="I18" s="13" t="s">
        <v>0</v>
      </c>
      <c r="J18" s="12">
        <f t="shared" si="0"/>
        <v>46.25</v>
      </c>
      <c r="K18" s="12"/>
      <c r="L18" s="12">
        <f t="shared" si="1"/>
        <v>46.25</v>
      </c>
      <c r="M18" s="12">
        <f t="shared" si="2"/>
        <v>27.75</v>
      </c>
      <c r="N18" s="12">
        <v>80.67</v>
      </c>
      <c r="O18" s="12">
        <f t="shared" si="3"/>
        <v>32.270000000000003</v>
      </c>
      <c r="P18" s="12">
        <f t="shared" si="4"/>
        <v>60.02</v>
      </c>
      <c r="Q18" s="12">
        <v>4</v>
      </c>
      <c r="R18" s="12" t="s">
        <v>78</v>
      </c>
      <c r="S18" s="16"/>
    </row>
    <row r="19" spans="1:19" ht="23.25" customHeight="1">
      <c r="A19" s="3">
        <v>16</v>
      </c>
      <c r="B19" s="3" t="s">
        <v>103</v>
      </c>
      <c r="C19" s="9" t="s">
        <v>24</v>
      </c>
      <c r="D19" s="6" t="s">
        <v>98</v>
      </c>
      <c r="E19" s="4" t="s">
        <v>99</v>
      </c>
      <c r="F19" s="3" t="s">
        <v>20</v>
      </c>
      <c r="G19" s="3">
        <v>39.1</v>
      </c>
      <c r="H19" s="3">
        <v>54</v>
      </c>
      <c r="I19" s="13" t="s">
        <v>0</v>
      </c>
      <c r="J19" s="12">
        <f t="shared" si="0"/>
        <v>46.55</v>
      </c>
      <c r="K19" s="12"/>
      <c r="L19" s="12">
        <f t="shared" si="1"/>
        <v>46.55</v>
      </c>
      <c r="M19" s="12">
        <f t="shared" si="2"/>
        <v>27.93</v>
      </c>
      <c r="N19" s="12">
        <v>80</v>
      </c>
      <c r="O19" s="12">
        <f t="shared" si="3"/>
        <v>32</v>
      </c>
      <c r="P19" s="12">
        <f t="shared" si="4"/>
        <v>59.93</v>
      </c>
      <c r="Q19" s="12">
        <v>5</v>
      </c>
      <c r="R19" s="12" t="s">
        <v>78</v>
      </c>
      <c r="S19" s="16"/>
    </row>
    <row r="20" spans="1:19" ht="23.25" customHeight="1">
      <c r="A20" s="3">
        <v>17</v>
      </c>
      <c r="B20" s="3" t="s">
        <v>104</v>
      </c>
      <c r="C20" s="9" t="s">
        <v>25</v>
      </c>
      <c r="D20" s="6" t="s">
        <v>98</v>
      </c>
      <c r="E20" s="4" t="s">
        <v>99</v>
      </c>
      <c r="F20" s="3" t="s">
        <v>20</v>
      </c>
      <c r="G20" s="3">
        <v>40.4</v>
      </c>
      <c r="H20" s="3">
        <v>51.2</v>
      </c>
      <c r="I20" s="13" t="s">
        <v>0</v>
      </c>
      <c r="J20" s="12">
        <f t="shared" si="0"/>
        <v>45.8</v>
      </c>
      <c r="K20" s="12"/>
      <c r="L20" s="12">
        <f t="shared" ref="L20:L51" si="5">J20+K20</f>
        <v>45.8</v>
      </c>
      <c r="M20" s="12">
        <f t="shared" si="2"/>
        <v>27.48</v>
      </c>
      <c r="N20" s="12">
        <v>78.67</v>
      </c>
      <c r="O20" s="12">
        <f t="shared" si="3"/>
        <v>31.47</v>
      </c>
      <c r="P20" s="12">
        <f t="shared" si="4"/>
        <v>58.95</v>
      </c>
      <c r="Q20" s="12">
        <f>RANK(L20,$L$15:$L$20)</f>
        <v>6</v>
      </c>
      <c r="R20" s="12" t="s">
        <v>78</v>
      </c>
      <c r="S20" s="16"/>
    </row>
    <row r="21" spans="1:19" ht="23.25" customHeight="1">
      <c r="A21" s="3">
        <v>18</v>
      </c>
      <c r="B21" s="3" t="s">
        <v>105</v>
      </c>
      <c r="C21" s="9" t="s">
        <v>26</v>
      </c>
      <c r="D21" s="6" t="s">
        <v>98</v>
      </c>
      <c r="E21" s="4" t="s">
        <v>106</v>
      </c>
      <c r="F21" s="3" t="s">
        <v>27</v>
      </c>
      <c r="G21" s="3">
        <v>41.7</v>
      </c>
      <c r="H21" s="3">
        <v>53.2</v>
      </c>
      <c r="I21" s="13" t="s">
        <v>0</v>
      </c>
      <c r="J21" s="12">
        <f t="shared" si="0"/>
        <v>47.45</v>
      </c>
      <c r="K21" s="12"/>
      <c r="L21" s="12">
        <f t="shared" si="5"/>
        <v>47.45</v>
      </c>
      <c r="M21" s="12">
        <f t="shared" si="2"/>
        <v>28.47</v>
      </c>
      <c r="N21" s="12">
        <v>82</v>
      </c>
      <c r="O21" s="12">
        <f t="shared" si="3"/>
        <v>32.799999999999997</v>
      </c>
      <c r="P21" s="12">
        <f t="shared" si="4"/>
        <v>61.269999999999996</v>
      </c>
      <c r="Q21" s="12">
        <v>1</v>
      </c>
      <c r="R21" s="12" t="s">
        <v>76</v>
      </c>
      <c r="S21" s="16"/>
    </row>
    <row r="22" spans="1:19" ht="23.25" customHeight="1">
      <c r="A22" s="3">
        <v>19</v>
      </c>
      <c r="B22" s="3" t="s">
        <v>107</v>
      </c>
      <c r="C22" s="9" t="s">
        <v>28</v>
      </c>
      <c r="D22" s="6" t="s">
        <v>98</v>
      </c>
      <c r="E22" s="4" t="s">
        <v>106</v>
      </c>
      <c r="F22" s="3" t="s">
        <v>27</v>
      </c>
      <c r="G22" s="3">
        <v>42.6</v>
      </c>
      <c r="H22" s="3">
        <v>49.6</v>
      </c>
      <c r="I22" s="13" t="s">
        <v>0</v>
      </c>
      <c r="J22" s="12">
        <f t="shared" si="0"/>
        <v>46.1</v>
      </c>
      <c r="K22" s="12"/>
      <c r="L22" s="12">
        <f t="shared" si="5"/>
        <v>46.1</v>
      </c>
      <c r="M22" s="12">
        <f t="shared" si="2"/>
        <v>27.66</v>
      </c>
      <c r="N22" s="12">
        <v>81.33</v>
      </c>
      <c r="O22" s="12">
        <f t="shared" si="3"/>
        <v>32.53</v>
      </c>
      <c r="P22" s="12">
        <f t="shared" si="4"/>
        <v>60.19</v>
      </c>
      <c r="Q22" s="12">
        <v>2</v>
      </c>
      <c r="R22" s="12" t="s">
        <v>78</v>
      </c>
      <c r="S22" s="16"/>
    </row>
    <row r="23" spans="1:19" ht="23.25" customHeight="1">
      <c r="A23" s="3">
        <v>20</v>
      </c>
      <c r="B23" s="3" t="s">
        <v>108</v>
      </c>
      <c r="C23" s="9" t="s">
        <v>29</v>
      </c>
      <c r="D23" s="6" t="s">
        <v>98</v>
      </c>
      <c r="E23" s="4" t="s">
        <v>109</v>
      </c>
      <c r="F23" s="3" t="s">
        <v>30</v>
      </c>
      <c r="G23" s="3">
        <v>34.299999999999997</v>
      </c>
      <c r="H23" s="3">
        <v>64.3</v>
      </c>
      <c r="I23" s="13" t="s">
        <v>0</v>
      </c>
      <c r="J23" s="12">
        <f t="shared" si="0"/>
        <v>49.3</v>
      </c>
      <c r="K23" s="12"/>
      <c r="L23" s="12">
        <f t="shared" si="5"/>
        <v>49.3</v>
      </c>
      <c r="M23" s="12">
        <f t="shared" si="2"/>
        <v>29.58</v>
      </c>
      <c r="N23" s="12">
        <v>88.33</v>
      </c>
      <c r="O23" s="12">
        <f t="shared" si="3"/>
        <v>35.33</v>
      </c>
      <c r="P23" s="12">
        <f t="shared" si="4"/>
        <v>64.91</v>
      </c>
      <c r="Q23" s="12">
        <v>1</v>
      </c>
      <c r="R23" s="12" t="s">
        <v>76</v>
      </c>
      <c r="S23" s="16"/>
    </row>
    <row r="24" spans="1:19" ht="23.25" customHeight="1">
      <c r="A24" s="3">
        <v>21</v>
      </c>
      <c r="B24" s="3" t="s">
        <v>110</v>
      </c>
      <c r="C24" s="9" t="s">
        <v>31</v>
      </c>
      <c r="D24" s="6" t="s">
        <v>98</v>
      </c>
      <c r="E24" s="4" t="s">
        <v>109</v>
      </c>
      <c r="F24" s="3" t="s">
        <v>30</v>
      </c>
      <c r="G24" s="3">
        <v>37.9</v>
      </c>
      <c r="H24" s="3">
        <v>48.1</v>
      </c>
      <c r="I24" s="13" t="s">
        <v>0</v>
      </c>
      <c r="J24" s="12">
        <f t="shared" si="0"/>
        <v>43</v>
      </c>
      <c r="K24" s="12"/>
      <c r="L24" s="12">
        <f t="shared" si="5"/>
        <v>43</v>
      </c>
      <c r="M24" s="12">
        <f t="shared" si="2"/>
        <v>25.8</v>
      </c>
      <c r="N24" s="12">
        <v>76</v>
      </c>
      <c r="O24" s="12">
        <f t="shared" si="3"/>
        <v>30.4</v>
      </c>
      <c r="P24" s="12">
        <f t="shared" si="4"/>
        <v>56.2</v>
      </c>
      <c r="Q24" s="12">
        <v>2</v>
      </c>
      <c r="R24" s="12" t="s">
        <v>78</v>
      </c>
      <c r="S24" s="16"/>
    </row>
    <row r="25" spans="1:19" ht="23.25" customHeight="1">
      <c r="A25" s="3">
        <v>22</v>
      </c>
      <c r="B25" s="3" t="s">
        <v>111</v>
      </c>
      <c r="C25" s="9" t="s">
        <v>32</v>
      </c>
      <c r="D25" s="6" t="s">
        <v>98</v>
      </c>
      <c r="E25" s="4" t="s">
        <v>112</v>
      </c>
      <c r="F25" s="3" t="s">
        <v>33</v>
      </c>
      <c r="G25" s="3">
        <v>42.5</v>
      </c>
      <c r="H25" s="3">
        <v>52.7</v>
      </c>
      <c r="I25" s="13" t="s">
        <v>0</v>
      </c>
      <c r="J25" s="12">
        <f t="shared" si="0"/>
        <v>47.6</v>
      </c>
      <c r="K25" s="12"/>
      <c r="L25" s="12">
        <f t="shared" si="5"/>
        <v>47.6</v>
      </c>
      <c r="M25" s="12">
        <f t="shared" si="2"/>
        <v>28.56</v>
      </c>
      <c r="N25" s="12">
        <v>73</v>
      </c>
      <c r="O25" s="12">
        <f t="shared" si="3"/>
        <v>29.2</v>
      </c>
      <c r="P25" s="12">
        <f t="shared" si="4"/>
        <v>57.76</v>
      </c>
      <c r="Q25" s="12">
        <v>1</v>
      </c>
      <c r="R25" s="12" t="s">
        <v>76</v>
      </c>
      <c r="S25" s="16"/>
    </row>
    <row r="26" spans="1:19" ht="23.25" customHeight="1">
      <c r="A26" s="3">
        <v>23</v>
      </c>
      <c r="B26" s="3" t="s">
        <v>113</v>
      </c>
      <c r="C26" s="9" t="s">
        <v>34</v>
      </c>
      <c r="D26" s="6" t="s">
        <v>98</v>
      </c>
      <c r="E26" s="4" t="s">
        <v>112</v>
      </c>
      <c r="F26" s="3" t="s">
        <v>33</v>
      </c>
      <c r="G26" s="3">
        <v>44.7</v>
      </c>
      <c r="H26" s="3">
        <v>49.7</v>
      </c>
      <c r="I26" s="13" t="s">
        <v>0</v>
      </c>
      <c r="J26" s="12">
        <f t="shared" si="0"/>
        <v>47.2</v>
      </c>
      <c r="K26" s="12"/>
      <c r="L26" s="12">
        <f t="shared" si="5"/>
        <v>47.2</v>
      </c>
      <c r="M26" s="12">
        <f t="shared" si="2"/>
        <v>28.32</v>
      </c>
      <c r="N26" s="12">
        <v>-1</v>
      </c>
      <c r="O26" s="12">
        <v>-1</v>
      </c>
      <c r="P26" s="12">
        <v>-1</v>
      </c>
      <c r="Q26" s="12"/>
      <c r="R26" s="12" t="s">
        <v>78</v>
      </c>
      <c r="S26" s="16"/>
    </row>
    <row r="27" spans="1:19" ht="23.25" customHeight="1">
      <c r="A27" s="3">
        <v>24</v>
      </c>
      <c r="B27" s="3" t="s">
        <v>114</v>
      </c>
      <c r="C27" s="9" t="s">
        <v>35</v>
      </c>
      <c r="D27" s="4" t="s">
        <v>115</v>
      </c>
      <c r="E27" s="4" t="s">
        <v>116</v>
      </c>
      <c r="F27" s="3" t="s">
        <v>36</v>
      </c>
      <c r="G27" s="3">
        <v>48</v>
      </c>
      <c r="H27" s="3">
        <v>62</v>
      </c>
      <c r="I27" s="13" t="s">
        <v>0</v>
      </c>
      <c r="J27" s="12">
        <f t="shared" si="0"/>
        <v>55</v>
      </c>
      <c r="K27" s="12"/>
      <c r="L27" s="12">
        <f t="shared" si="5"/>
        <v>55</v>
      </c>
      <c r="M27" s="12">
        <f t="shared" si="2"/>
        <v>33</v>
      </c>
      <c r="N27" s="12">
        <v>79.67</v>
      </c>
      <c r="O27" s="12">
        <f t="shared" si="3"/>
        <v>31.87</v>
      </c>
      <c r="P27" s="12">
        <f t="shared" si="4"/>
        <v>64.87</v>
      </c>
      <c r="Q27" s="12">
        <v>1</v>
      </c>
      <c r="R27" s="12" t="s">
        <v>76</v>
      </c>
      <c r="S27" s="16"/>
    </row>
    <row r="28" spans="1:19" ht="23.25" customHeight="1">
      <c r="A28" s="3">
        <v>25</v>
      </c>
      <c r="B28" s="3" t="s">
        <v>117</v>
      </c>
      <c r="C28" s="9" t="s">
        <v>37</v>
      </c>
      <c r="D28" s="4" t="s">
        <v>115</v>
      </c>
      <c r="E28" s="4" t="s">
        <v>116</v>
      </c>
      <c r="F28" s="3" t="s">
        <v>36</v>
      </c>
      <c r="G28" s="3">
        <v>50</v>
      </c>
      <c r="H28" s="3">
        <v>58.3</v>
      </c>
      <c r="I28" s="13" t="s">
        <v>0</v>
      </c>
      <c r="J28" s="12">
        <f t="shared" si="0"/>
        <v>54.15</v>
      </c>
      <c r="K28" s="12"/>
      <c r="L28" s="12">
        <f t="shared" si="5"/>
        <v>54.15</v>
      </c>
      <c r="M28" s="12">
        <f t="shared" si="2"/>
        <v>32.49</v>
      </c>
      <c r="N28" s="12">
        <v>79</v>
      </c>
      <c r="O28" s="12">
        <f t="shared" si="3"/>
        <v>31.6</v>
      </c>
      <c r="P28" s="12">
        <f t="shared" si="4"/>
        <v>64.09</v>
      </c>
      <c r="Q28" s="12">
        <v>2</v>
      </c>
      <c r="R28" s="12" t="s">
        <v>78</v>
      </c>
      <c r="S28" s="16"/>
    </row>
    <row r="29" spans="1:19" ht="23.25" customHeight="1">
      <c r="A29" s="3">
        <v>26</v>
      </c>
      <c r="B29" s="3" t="s">
        <v>118</v>
      </c>
      <c r="C29" s="9" t="s">
        <v>38</v>
      </c>
      <c r="D29" s="4" t="s">
        <v>115</v>
      </c>
      <c r="E29" s="4" t="s">
        <v>116</v>
      </c>
      <c r="F29" s="3" t="s">
        <v>36</v>
      </c>
      <c r="G29" s="3">
        <v>46.7</v>
      </c>
      <c r="H29" s="3">
        <v>57.2</v>
      </c>
      <c r="I29" s="13" t="s">
        <v>0</v>
      </c>
      <c r="J29" s="12">
        <f t="shared" si="0"/>
        <v>51.95</v>
      </c>
      <c r="K29" s="12"/>
      <c r="L29" s="12">
        <f t="shared" si="5"/>
        <v>51.95</v>
      </c>
      <c r="M29" s="12">
        <f t="shared" si="2"/>
        <v>31.17</v>
      </c>
      <c r="N29" s="12">
        <v>75.67</v>
      </c>
      <c r="O29" s="12">
        <f t="shared" si="3"/>
        <v>30.27</v>
      </c>
      <c r="P29" s="12">
        <f t="shared" si="4"/>
        <v>61.44</v>
      </c>
      <c r="Q29" s="12">
        <v>3</v>
      </c>
      <c r="R29" s="12" t="s">
        <v>78</v>
      </c>
      <c r="S29" s="16"/>
    </row>
    <row r="30" spans="1:19" ht="23.25" customHeight="1">
      <c r="A30" s="3">
        <v>27</v>
      </c>
      <c r="B30" s="3" t="s">
        <v>119</v>
      </c>
      <c r="C30" s="9" t="s">
        <v>39</v>
      </c>
      <c r="D30" s="4" t="s">
        <v>120</v>
      </c>
      <c r="E30" s="4" t="s">
        <v>121</v>
      </c>
      <c r="F30" s="3" t="s">
        <v>40</v>
      </c>
      <c r="G30" s="3">
        <v>48.2</v>
      </c>
      <c r="H30" s="3">
        <v>58.4</v>
      </c>
      <c r="I30" s="13" t="s">
        <v>0</v>
      </c>
      <c r="J30" s="12">
        <f t="shared" si="0"/>
        <v>53.3</v>
      </c>
      <c r="K30" s="12"/>
      <c r="L30" s="12">
        <f t="shared" si="5"/>
        <v>53.3</v>
      </c>
      <c r="M30" s="12">
        <f t="shared" si="2"/>
        <v>31.98</v>
      </c>
      <c r="N30" s="12">
        <v>77.67</v>
      </c>
      <c r="O30" s="12">
        <f t="shared" si="3"/>
        <v>31.07</v>
      </c>
      <c r="P30" s="12">
        <f t="shared" si="4"/>
        <v>63.05</v>
      </c>
      <c r="Q30" s="12">
        <v>1</v>
      </c>
      <c r="R30" s="12" t="s">
        <v>76</v>
      </c>
      <c r="S30" s="16"/>
    </row>
    <row r="31" spans="1:19" ht="23.25" customHeight="1">
      <c r="A31" s="3">
        <v>28</v>
      </c>
      <c r="B31" s="3" t="s">
        <v>122</v>
      </c>
      <c r="C31" s="9" t="s">
        <v>41</v>
      </c>
      <c r="D31" s="4" t="s">
        <v>120</v>
      </c>
      <c r="E31" s="4" t="s">
        <v>123</v>
      </c>
      <c r="F31" s="3" t="s">
        <v>42</v>
      </c>
      <c r="G31" s="3">
        <v>45.8</v>
      </c>
      <c r="H31" s="3">
        <v>55.7</v>
      </c>
      <c r="I31" s="13" t="s">
        <v>0</v>
      </c>
      <c r="J31" s="12">
        <f t="shared" si="0"/>
        <v>50.75</v>
      </c>
      <c r="K31" s="12"/>
      <c r="L31" s="12">
        <f t="shared" si="5"/>
        <v>50.75</v>
      </c>
      <c r="M31" s="12">
        <f t="shared" si="2"/>
        <v>30.45</v>
      </c>
      <c r="N31" s="12">
        <v>88.33</v>
      </c>
      <c r="O31" s="12">
        <f t="shared" si="3"/>
        <v>35.33</v>
      </c>
      <c r="P31" s="12">
        <f t="shared" si="4"/>
        <v>65.78</v>
      </c>
      <c r="Q31" s="12">
        <v>1</v>
      </c>
      <c r="R31" s="12" t="s">
        <v>76</v>
      </c>
      <c r="S31" s="16"/>
    </row>
    <row r="32" spans="1:19" ht="23.25" customHeight="1">
      <c r="A32" s="3">
        <v>29</v>
      </c>
      <c r="B32" s="3" t="s">
        <v>124</v>
      </c>
      <c r="C32" s="9" t="s">
        <v>43</v>
      </c>
      <c r="D32" s="4" t="s">
        <v>120</v>
      </c>
      <c r="E32" s="4" t="s">
        <v>123</v>
      </c>
      <c r="F32" s="3" t="s">
        <v>42</v>
      </c>
      <c r="G32" s="3">
        <v>39.1</v>
      </c>
      <c r="H32" s="3">
        <v>59.1</v>
      </c>
      <c r="I32" s="13" t="s">
        <v>0</v>
      </c>
      <c r="J32" s="12">
        <f t="shared" si="0"/>
        <v>49.1</v>
      </c>
      <c r="K32" s="12"/>
      <c r="L32" s="12">
        <f t="shared" si="5"/>
        <v>49.1</v>
      </c>
      <c r="M32" s="12">
        <f t="shared" si="2"/>
        <v>29.46</v>
      </c>
      <c r="N32" s="12">
        <v>79.67</v>
      </c>
      <c r="O32" s="12">
        <f t="shared" si="3"/>
        <v>31.87</v>
      </c>
      <c r="P32" s="12">
        <f t="shared" si="4"/>
        <v>61.33</v>
      </c>
      <c r="Q32" s="12">
        <v>2</v>
      </c>
      <c r="R32" s="12" t="s">
        <v>78</v>
      </c>
      <c r="S32" s="16"/>
    </row>
    <row r="33" spans="1:19" ht="23.25" customHeight="1">
      <c r="A33" s="3">
        <v>30</v>
      </c>
      <c r="B33" s="3" t="s">
        <v>125</v>
      </c>
      <c r="C33" s="9" t="s">
        <v>44</v>
      </c>
      <c r="D33" s="4" t="s">
        <v>120</v>
      </c>
      <c r="E33" s="4" t="s">
        <v>126</v>
      </c>
      <c r="F33" s="3" t="s">
        <v>45</v>
      </c>
      <c r="G33" s="3">
        <v>43.5</v>
      </c>
      <c r="H33" s="3">
        <v>61.9</v>
      </c>
      <c r="I33" s="13" t="s">
        <v>0</v>
      </c>
      <c r="J33" s="12">
        <f t="shared" si="0"/>
        <v>52.7</v>
      </c>
      <c r="K33" s="12"/>
      <c r="L33" s="12">
        <f t="shared" si="5"/>
        <v>52.7</v>
      </c>
      <c r="M33" s="12">
        <f t="shared" si="2"/>
        <v>31.62</v>
      </c>
      <c r="N33" s="12">
        <v>88.67</v>
      </c>
      <c r="O33" s="12">
        <f t="shared" si="3"/>
        <v>35.47</v>
      </c>
      <c r="P33" s="12">
        <f t="shared" si="4"/>
        <v>67.09</v>
      </c>
      <c r="Q33" s="12">
        <v>1</v>
      </c>
      <c r="R33" s="12" t="s">
        <v>76</v>
      </c>
      <c r="S33" s="16"/>
    </row>
    <row r="34" spans="1:19" ht="23.25" customHeight="1">
      <c r="A34" s="3">
        <v>31</v>
      </c>
      <c r="B34" s="7" t="s">
        <v>127</v>
      </c>
      <c r="C34" s="10" t="s">
        <v>46</v>
      </c>
      <c r="D34" s="8" t="s">
        <v>120</v>
      </c>
      <c r="E34" s="8" t="s">
        <v>126</v>
      </c>
      <c r="F34" s="3" t="s">
        <v>45</v>
      </c>
      <c r="G34" s="7">
        <v>45.5</v>
      </c>
      <c r="H34" s="7">
        <v>59</v>
      </c>
      <c r="I34" s="13" t="s">
        <v>0</v>
      </c>
      <c r="J34" s="12">
        <f t="shared" si="0"/>
        <v>52.25</v>
      </c>
      <c r="K34" s="12">
        <v>6</v>
      </c>
      <c r="L34" s="12">
        <f t="shared" si="5"/>
        <v>58.25</v>
      </c>
      <c r="M34" s="12">
        <f t="shared" si="2"/>
        <v>34.950000000000003</v>
      </c>
      <c r="N34" s="12">
        <v>77.33</v>
      </c>
      <c r="O34" s="12">
        <f t="shared" si="3"/>
        <v>30.93</v>
      </c>
      <c r="P34" s="12">
        <f t="shared" si="4"/>
        <v>65.88</v>
      </c>
      <c r="Q34" s="12">
        <v>2</v>
      </c>
      <c r="R34" s="12" t="s">
        <v>78</v>
      </c>
      <c r="S34" s="16"/>
    </row>
    <row r="35" spans="1:19" ht="23.25" customHeight="1">
      <c r="A35" s="3">
        <v>32</v>
      </c>
      <c r="B35" s="3" t="s">
        <v>128</v>
      </c>
      <c r="C35" s="9" t="s">
        <v>47</v>
      </c>
      <c r="D35" s="4" t="s">
        <v>120</v>
      </c>
      <c r="E35" s="4" t="s">
        <v>126</v>
      </c>
      <c r="F35" s="3" t="s">
        <v>45</v>
      </c>
      <c r="G35" s="3">
        <v>37.5</v>
      </c>
      <c r="H35" s="3">
        <v>59.4</v>
      </c>
      <c r="I35" s="13" t="s">
        <v>0</v>
      </c>
      <c r="J35" s="12">
        <f t="shared" si="0"/>
        <v>48.45</v>
      </c>
      <c r="K35" s="12"/>
      <c r="L35" s="12">
        <f t="shared" si="5"/>
        <v>48.45</v>
      </c>
      <c r="M35" s="12">
        <f t="shared" si="2"/>
        <v>29.07</v>
      </c>
      <c r="N35" s="12">
        <v>88.67</v>
      </c>
      <c r="O35" s="12">
        <f t="shared" si="3"/>
        <v>35.47</v>
      </c>
      <c r="P35" s="12">
        <f t="shared" si="4"/>
        <v>64.539999999999992</v>
      </c>
      <c r="Q35" s="12">
        <v>3</v>
      </c>
      <c r="R35" s="12" t="s">
        <v>78</v>
      </c>
      <c r="S35" s="16"/>
    </row>
    <row r="36" spans="1:19" ht="23.25" customHeight="1">
      <c r="A36" s="3">
        <v>33</v>
      </c>
      <c r="B36" s="3" t="s">
        <v>129</v>
      </c>
      <c r="C36" s="9" t="s">
        <v>48</v>
      </c>
      <c r="D36" s="4" t="s">
        <v>130</v>
      </c>
      <c r="E36" s="4" t="s">
        <v>131</v>
      </c>
      <c r="F36" s="3" t="s">
        <v>49</v>
      </c>
      <c r="G36" s="3">
        <v>47.8</v>
      </c>
      <c r="H36" s="3">
        <v>52.8</v>
      </c>
      <c r="I36" s="13" t="s">
        <v>0</v>
      </c>
      <c r="J36" s="12">
        <f t="shared" si="0"/>
        <v>50.3</v>
      </c>
      <c r="K36" s="12"/>
      <c r="L36" s="12">
        <f t="shared" si="5"/>
        <v>50.3</v>
      </c>
      <c r="M36" s="12">
        <f t="shared" si="2"/>
        <v>30.18</v>
      </c>
      <c r="N36" s="12">
        <v>80</v>
      </c>
      <c r="O36" s="12">
        <f t="shared" si="3"/>
        <v>32</v>
      </c>
      <c r="P36" s="12">
        <f t="shared" si="4"/>
        <v>62.18</v>
      </c>
      <c r="Q36" s="12">
        <v>1</v>
      </c>
      <c r="R36" s="12" t="s">
        <v>76</v>
      </c>
      <c r="S36" s="16"/>
    </row>
    <row r="37" spans="1:19" ht="23.25" customHeight="1">
      <c r="A37" s="3">
        <v>34</v>
      </c>
      <c r="B37" s="3" t="s">
        <v>132</v>
      </c>
      <c r="C37" s="9" t="s">
        <v>50</v>
      </c>
      <c r="D37" s="4" t="s">
        <v>130</v>
      </c>
      <c r="E37" s="4" t="s">
        <v>131</v>
      </c>
      <c r="F37" s="3" t="s">
        <v>49</v>
      </c>
      <c r="G37" s="3">
        <v>32</v>
      </c>
      <c r="H37" s="3">
        <v>60</v>
      </c>
      <c r="I37" s="13" t="s">
        <v>0</v>
      </c>
      <c r="J37" s="12">
        <f t="shared" si="0"/>
        <v>46</v>
      </c>
      <c r="K37" s="12"/>
      <c r="L37" s="12">
        <f t="shared" si="5"/>
        <v>46</v>
      </c>
      <c r="M37" s="12">
        <f t="shared" si="2"/>
        <v>27.6</v>
      </c>
      <c r="N37" s="12">
        <v>74.67</v>
      </c>
      <c r="O37" s="12">
        <f t="shared" si="3"/>
        <v>29.87</v>
      </c>
      <c r="P37" s="12">
        <f t="shared" si="4"/>
        <v>57.47</v>
      </c>
      <c r="Q37" s="12">
        <v>2</v>
      </c>
      <c r="R37" s="12" t="s">
        <v>78</v>
      </c>
      <c r="S37" s="16"/>
    </row>
    <row r="38" spans="1:19" ht="23.25" customHeight="1">
      <c r="A38" s="3">
        <v>35</v>
      </c>
      <c r="B38" s="7" t="s">
        <v>133</v>
      </c>
      <c r="C38" s="10" t="s">
        <v>51</v>
      </c>
      <c r="D38" s="8" t="s">
        <v>134</v>
      </c>
      <c r="E38" s="8" t="s">
        <v>135</v>
      </c>
      <c r="F38" s="3" t="s">
        <v>52</v>
      </c>
      <c r="G38" s="7">
        <v>42.7</v>
      </c>
      <c r="H38" s="7">
        <v>37.9</v>
      </c>
      <c r="I38" s="13" t="s">
        <v>0</v>
      </c>
      <c r="J38" s="12">
        <f t="shared" si="0"/>
        <v>40.299999999999997</v>
      </c>
      <c r="K38" s="12">
        <v>6</v>
      </c>
      <c r="L38" s="12">
        <f t="shared" si="5"/>
        <v>46.3</v>
      </c>
      <c r="M38" s="12">
        <f t="shared" si="2"/>
        <v>27.78</v>
      </c>
      <c r="N38" s="12">
        <v>79.33</v>
      </c>
      <c r="O38" s="12">
        <f t="shared" si="3"/>
        <v>31.73</v>
      </c>
      <c r="P38" s="12">
        <f t="shared" si="4"/>
        <v>59.510000000000005</v>
      </c>
      <c r="Q38" s="12">
        <v>1</v>
      </c>
      <c r="R38" s="12" t="s">
        <v>76</v>
      </c>
      <c r="S38" s="16"/>
    </row>
    <row r="39" spans="1:19" ht="23.25" customHeight="1">
      <c r="A39" s="3">
        <v>36</v>
      </c>
      <c r="B39" s="3" t="s">
        <v>136</v>
      </c>
      <c r="C39" s="9" t="s">
        <v>53</v>
      </c>
      <c r="D39" s="4" t="s">
        <v>137</v>
      </c>
      <c r="E39" s="4" t="s">
        <v>138</v>
      </c>
      <c r="F39" s="3" t="s">
        <v>54</v>
      </c>
      <c r="G39" s="3">
        <v>53.4</v>
      </c>
      <c r="H39" s="3">
        <v>36.5</v>
      </c>
      <c r="I39" s="13" t="s">
        <v>0</v>
      </c>
      <c r="J39" s="12">
        <f t="shared" si="0"/>
        <v>44.95</v>
      </c>
      <c r="K39" s="12"/>
      <c r="L39" s="12">
        <f t="shared" si="5"/>
        <v>44.95</v>
      </c>
      <c r="M39" s="12">
        <f t="shared" si="2"/>
        <v>26.97</v>
      </c>
      <c r="N39" s="12">
        <v>80</v>
      </c>
      <c r="O39" s="12">
        <f t="shared" si="3"/>
        <v>32</v>
      </c>
      <c r="P39" s="12">
        <f t="shared" si="4"/>
        <v>58.97</v>
      </c>
      <c r="Q39" s="12">
        <v>1</v>
      </c>
      <c r="R39" s="12" t="s">
        <v>76</v>
      </c>
      <c r="S39" s="16"/>
    </row>
    <row r="40" spans="1:19" ht="23.25" customHeight="1">
      <c r="A40" s="3">
        <v>37</v>
      </c>
      <c r="B40" s="7" t="s">
        <v>139</v>
      </c>
      <c r="C40" s="10" t="s">
        <v>55</v>
      </c>
      <c r="D40" s="8" t="s">
        <v>137</v>
      </c>
      <c r="E40" s="8" t="s">
        <v>140</v>
      </c>
      <c r="F40" s="3" t="s">
        <v>56</v>
      </c>
      <c r="G40" s="7">
        <v>42.6</v>
      </c>
      <c r="H40" s="7">
        <v>47.5</v>
      </c>
      <c r="I40" s="13" t="s">
        <v>0</v>
      </c>
      <c r="J40" s="12">
        <f t="shared" si="0"/>
        <v>45.05</v>
      </c>
      <c r="K40" s="12">
        <v>4</v>
      </c>
      <c r="L40" s="12">
        <f t="shared" si="5"/>
        <v>49.05</v>
      </c>
      <c r="M40" s="12">
        <f t="shared" si="2"/>
        <v>29.43</v>
      </c>
      <c r="N40" s="12">
        <v>78.33</v>
      </c>
      <c r="O40" s="12">
        <f t="shared" si="3"/>
        <v>31.33</v>
      </c>
      <c r="P40" s="12">
        <f t="shared" si="4"/>
        <v>60.76</v>
      </c>
      <c r="Q40" s="12">
        <v>1</v>
      </c>
      <c r="R40" s="12" t="s">
        <v>76</v>
      </c>
      <c r="S40" s="16"/>
    </row>
    <row r="41" spans="1:19" ht="23.25" customHeight="1">
      <c r="A41" s="3">
        <v>38</v>
      </c>
      <c r="B41" s="3" t="s">
        <v>141</v>
      </c>
      <c r="C41" s="9" t="s">
        <v>57</v>
      </c>
      <c r="D41" s="4" t="s">
        <v>137</v>
      </c>
      <c r="E41" s="4" t="s">
        <v>140</v>
      </c>
      <c r="F41" s="3" t="s">
        <v>56</v>
      </c>
      <c r="G41" s="3">
        <v>46.9</v>
      </c>
      <c r="H41" s="3">
        <v>52.4</v>
      </c>
      <c r="I41" s="13" t="s">
        <v>0</v>
      </c>
      <c r="J41" s="12">
        <f t="shared" si="0"/>
        <v>49.65</v>
      </c>
      <c r="K41" s="12"/>
      <c r="L41" s="12">
        <f t="shared" si="5"/>
        <v>49.65</v>
      </c>
      <c r="M41" s="12">
        <f t="shared" si="2"/>
        <v>29.79</v>
      </c>
      <c r="N41" s="12">
        <v>77.33</v>
      </c>
      <c r="O41" s="12">
        <f t="shared" si="3"/>
        <v>30.93</v>
      </c>
      <c r="P41" s="12">
        <f t="shared" si="4"/>
        <v>60.72</v>
      </c>
      <c r="Q41" s="12">
        <v>2</v>
      </c>
      <c r="R41" s="12" t="s">
        <v>78</v>
      </c>
      <c r="S41" s="16"/>
    </row>
    <row r="42" spans="1:19" ht="23.25" customHeight="1">
      <c r="A42" s="3">
        <v>39</v>
      </c>
      <c r="B42" s="3" t="s">
        <v>142</v>
      </c>
      <c r="C42" s="9" t="s">
        <v>58</v>
      </c>
      <c r="D42" s="4" t="s">
        <v>137</v>
      </c>
      <c r="E42" s="4" t="s">
        <v>140</v>
      </c>
      <c r="F42" s="3" t="s">
        <v>56</v>
      </c>
      <c r="G42" s="3">
        <v>38.700000000000003</v>
      </c>
      <c r="H42" s="3">
        <v>60.1</v>
      </c>
      <c r="I42" s="13" t="s">
        <v>0</v>
      </c>
      <c r="J42" s="12">
        <f t="shared" si="0"/>
        <v>49.400000000000006</v>
      </c>
      <c r="K42" s="12"/>
      <c r="L42" s="12">
        <f t="shared" si="5"/>
        <v>49.400000000000006</v>
      </c>
      <c r="M42" s="12">
        <f t="shared" si="2"/>
        <v>29.64</v>
      </c>
      <c r="N42" s="12">
        <v>71.33</v>
      </c>
      <c r="O42" s="12">
        <f t="shared" si="3"/>
        <v>28.53</v>
      </c>
      <c r="P42" s="12">
        <f t="shared" si="4"/>
        <v>58.17</v>
      </c>
      <c r="Q42" s="12">
        <v>3</v>
      </c>
      <c r="R42" s="12" t="s">
        <v>78</v>
      </c>
      <c r="S42" s="16"/>
    </row>
    <row r="43" spans="1:19" ht="23.25" customHeight="1">
      <c r="A43" s="3">
        <v>40</v>
      </c>
      <c r="B43" s="3" t="s">
        <v>143</v>
      </c>
      <c r="C43" s="9" t="s">
        <v>59</v>
      </c>
      <c r="D43" s="4" t="s">
        <v>144</v>
      </c>
      <c r="E43" s="4" t="s">
        <v>145</v>
      </c>
      <c r="F43" s="3" t="s">
        <v>60</v>
      </c>
      <c r="G43" s="3">
        <v>57.4</v>
      </c>
      <c r="H43" s="3">
        <v>50.6</v>
      </c>
      <c r="I43" s="13" t="s">
        <v>0</v>
      </c>
      <c r="J43" s="12">
        <f t="shared" si="0"/>
        <v>54</v>
      </c>
      <c r="K43" s="12"/>
      <c r="L43" s="12">
        <f t="shared" si="5"/>
        <v>54</v>
      </c>
      <c r="M43" s="12">
        <f t="shared" si="2"/>
        <v>32.4</v>
      </c>
      <c r="N43" s="12">
        <v>87.33</v>
      </c>
      <c r="O43" s="12">
        <f t="shared" si="3"/>
        <v>34.93</v>
      </c>
      <c r="P43" s="12">
        <f t="shared" si="4"/>
        <v>67.33</v>
      </c>
      <c r="Q43" s="12">
        <v>1</v>
      </c>
      <c r="R43" s="12" t="s">
        <v>76</v>
      </c>
      <c r="S43" s="16"/>
    </row>
    <row r="44" spans="1:19" ht="23.25" customHeight="1">
      <c r="A44" s="3">
        <v>41</v>
      </c>
      <c r="B44" s="3" t="s">
        <v>146</v>
      </c>
      <c r="C44" s="9" t="s">
        <v>61</v>
      </c>
      <c r="D44" s="4" t="s">
        <v>144</v>
      </c>
      <c r="E44" s="4" t="s">
        <v>145</v>
      </c>
      <c r="F44" s="3" t="s">
        <v>60</v>
      </c>
      <c r="G44" s="3">
        <v>34.1</v>
      </c>
      <c r="H44" s="3">
        <v>53.1</v>
      </c>
      <c r="I44" s="13" t="s">
        <v>0</v>
      </c>
      <c r="J44" s="12">
        <f t="shared" si="0"/>
        <v>43.6</v>
      </c>
      <c r="K44" s="12"/>
      <c r="L44" s="12">
        <f t="shared" si="5"/>
        <v>43.6</v>
      </c>
      <c r="M44" s="12">
        <f t="shared" si="2"/>
        <v>26.16</v>
      </c>
      <c r="N44" s="12">
        <v>81.67</v>
      </c>
      <c r="O44" s="12">
        <f t="shared" si="3"/>
        <v>32.67</v>
      </c>
      <c r="P44" s="12">
        <f t="shared" si="4"/>
        <v>58.83</v>
      </c>
      <c r="Q44" s="12">
        <v>2</v>
      </c>
      <c r="R44" s="12" t="s">
        <v>78</v>
      </c>
      <c r="S44" s="16"/>
    </row>
    <row r="45" spans="1:19" ht="23.25" customHeight="1">
      <c r="A45" s="3">
        <v>42</v>
      </c>
      <c r="B45" s="3" t="s">
        <v>147</v>
      </c>
      <c r="C45" s="9" t="s">
        <v>62</v>
      </c>
      <c r="D45" s="4" t="s">
        <v>144</v>
      </c>
      <c r="E45" s="4" t="s">
        <v>148</v>
      </c>
      <c r="F45" s="3" t="s">
        <v>63</v>
      </c>
      <c r="G45" s="3">
        <v>39</v>
      </c>
      <c r="H45" s="3">
        <v>56</v>
      </c>
      <c r="I45" s="13" t="s">
        <v>0</v>
      </c>
      <c r="J45" s="12">
        <f t="shared" si="0"/>
        <v>47.5</v>
      </c>
      <c r="K45" s="12"/>
      <c r="L45" s="12">
        <f t="shared" si="5"/>
        <v>47.5</v>
      </c>
      <c r="M45" s="12">
        <f t="shared" ref="M45:M51" si="6">ROUND(L45*0.6,2)</f>
        <v>28.5</v>
      </c>
      <c r="N45" s="12">
        <v>77.67</v>
      </c>
      <c r="O45" s="12">
        <f t="shared" ref="O45:O51" si="7">ROUND(N45*0.4,2)</f>
        <v>31.07</v>
      </c>
      <c r="P45" s="12">
        <f t="shared" ref="P45:P51" si="8">M45+O45</f>
        <v>59.57</v>
      </c>
      <c r="Q45" s="12">
        <v>1</v>
      </c>
      <c r="R45" s="12" t="s">
        <v>76</v>
      </c>
      <c r="S45" s="16"/>
    </row>
    <row r="46" spans="1:19" ht="23.25" customHeight="1">
      <c r="A46" s="3">
        <v>43</v>
      </c>
      <c r="B46" s="3" t="s">
        <v>149</v>
      </c>
      <c r="C46" s="9" t="s">
        <v>64</v>
      </c>
      <c r="D46" s="9" t="s">
        <v>150</v>
      </c>
      <c r="E46" s="4" t="s">
        <v>151</v>
      </c>
      <c r="F46" s="3" t="s">
        <v>65</v>
      </c>
      <c r="G46" s="3">
        <v>45.6</v>
      </c>
      <c r="H46" s="3">
        <v>53.6</v>
      </c>
      <c r="I46" s="13" t="s">
        <v>0</v>
      </c>
      <c r="J46" s="12">
        <f t="shared" si="0"/>
        <v>49.6</v>
      </c>
      <c r="K46" s="12"/>
      <c r="L46" s="12">
        <f t="shared" si="5"/>
        <v>49.6</v>
      </c>
      <c r="M46" s="12">
        <f t="shared" si="6"/>
        <v>29.76</v>
      </c>
      <c r="N46" s="12">
        <v>80.67</v>
      </c>
      <c r="O46" s="12">
        <f t="shared" si="7"/>
        <v>32.270000000000003</v>
      </c>
      <c r="P46" s="12">
        <f t="shared" si="8"/>
        <v>62.03</v>
      </c>
      <c r="Q46" s="12">
        <v>1</v>
      </c>
      <c r="R46" s="12" t="s">
        <v>76</v>
      </c>
      <c r="S46" s="16"/>
    </row>
    <row r="47" spans="1:19" ht="23.25" customHeight="1">
      <c r="A47" s="3">
        <v>44</v>
      </c>
      <c r="B47" s="3" t="s">
        <v>152</v>
      </c>
      <c r="C47" s="9" t="s">
        <v>66</v>
      </c>
      <c r="D47" s="9" t="s">
        <v>150</v>
      </c>
      <c r="E47" s="4" t="s">
        <v>151</v>
      </c>
      <c r="F47" s="3" t="s">
        <v>65</v>
      </c>
      <c r="G47" s="3">
        <v>41.1</v>
      </c>
      <c r="H47" s="3">
        <v>53.4</v>
      </c>
      <c r="I47" s="13" t="s">
        <v>0</v>
      </c>
      <c r="J47" s="12">
        <f t="shared" si="0"/>
        <v>47.25</v>
      </c>
      <c r="K47" s="12"/>
      <c r="L47" s="12">
        <f t="shared" si="5"/>
        <v>47.25</v>
      </c>
      <c r="M47" s="12">
        <f t="shared" si="6"/>
        <v>28.35</v>
      </c>
      <c r="N47" s="12">
        <v>71.33</v>
      </c>
      <c r="O47" s="12">
        <f t="shared" si="7"/>
        <v>28.53</v>
      </c>
      <c r="P47" s="12">
        <f t="shared" si="8"/>
        <v>56.88</v>
      </c>
      <c r="Q47" s="12">
        <v>2</v>
      </c>
      <c r="R47" s="12" t="s">
        <v>78</v>
      </c>
      <c r="S47" s="16"/>
    </row>
    <row r="48" spans="1:19" ht="23.25" customHeight="1">
      <c r="A48" s="3">
        <v>45</v>
      </c>
      <c r="B48" s="3" t="s">
        <v>153</v>
      </c>
      <c r="C48" s="9" t="s">
        <v>67</v>
      </c>
      <c r="D48" s="9" t="s">
        <v>150</v>
      </c>
      <c r="E48" s="4" t="s">
        <v>151</v>
      </c>
      <c r="F48" s="3" t="s">
        <v>65</v>
      </c>
      <c r="G48" s="3">
        <v>45.4</v>
      </c>
      <c r="H48" s="3">
        <v>39.9</v>
      </c>
      <c r="I48" s="13" t="s">
        <v>0</v>
      </c>
      <c r="J48" s="12">
        <f t="shared" si="0"/>
        <v>42.65</v>
      </c>
      <c r="K48" s="12"/>
      <c r="L48" s="12">
        <f t="shared" si="5"/>
        <v>42.65</v>
      </c>
      <c r="M48" s="12">
        <f t="shared" si="6"/>
        <v>25.59</v>
      </c>
      <c r="N48" s="12">
        <v>74</v>
      </c>
      <c r="O48" s="12">
        <f t="shared" si="7"/>
        <v>29.6</v>
      </c>
      <c r="P48" s="12">
        <f t="shared" si="8"/>
        <v>55.19</v>
      </c>
      <c r="Q48" s="12">
        <v>3</v>
      </c>
      <c r="R48" s="12" t="s">
        <v>78</v>
      </c>
      <c r="S48" s="16"/>
    </row>
    <row r="49" spans="1:19" ht="23.25" customHeight="1">
      <c r="A49" s="3">
        <v>46</v>
      </c>
      <c r="B49" s="3" t="s">
        <v>154</v>
      </c>
      <c r="C49" s="9" t="s">
        <v>68</v>
      </c>
      <c r="D49" s="9" t="s">
        <v>155</v>
      </c>
      <c r="E49" s="14" t="s">
        <v>156</v>
      </c>
      <c r="F49" s="3" t="s">
        <v>69</v>
      </c>
      <c r="G49" s="3">
        <v>61.5</v>
      </c>
      <c r="H49" s="3">
        <v>59.9</v>
      </c>
      <c r="I49" s="13" t="s">
        <v>0</v>
      </c>
      <c r="J49" s="12">
        <f t="shared" si="0"/>
        <v>60.7</v>
      </c>
      <c r="K49" s="12"/>
      <c r="L49" s="12">
        <f t="shared" si="5"/>
        <v>60.7</v>
      </c>
      <c r="M49" s="12">
        <f t="shared" si="6"/>
        <v>36.42</v>
      </c>
      <c r="N49" s="12">
        <v>85</v>
      </c>
      <c r="O49" s="12">
        <f t="shared" si="7"/>
        <v>34</v>
      </c>
      <c r="P49" s="12">
        <f t="shared" si="8"/>
        <v>70.42</v>
      </c>
      <c r="Q49" s="12">
        <f>RANK(L49,$L$49:$L$51)</f>
        <v>1</v>
      </c>
      <c r="R49" s="12" t="s">
        <v>76</v>
      </c>
      <c r="S49" s="16"/>
    </row>
    <row r="50" spans="1:19" ht="23.25" customHeight="1">
      <c r="A50" s="3">
        <v>47</v>
      </c>
      <c r="B50" s="7" t="s">
        <v>157</v>
      </c>
      <c r="C50" s="10" t="s">
        <v>70</v>
      </c>
      <c r="D50" s="10" t="s">
        <v>155</v>
      </c>
      <c r="E50" s="15" t="s">
        <v>156</v>
      </c>
      <c r="F50" s="3" t="s">
        <v>69</v>
      </c>
      <c r="G50" s="7">
        <v>57.3</v>
      </c>
      <c r="H50" s="7">
        <v>50.7</v>
      </c>
      <c r="I50" s="13" t="s">
        <v>0</v>
      </c>
      <c r="J50" s="12">
        <f t="shared" si="0"/>
        <v>54</v>
      </c>
      <c r="K50" s="12">
        <v>4</v>
      </c>
      <c r="L50" s="12">
        <f t="shared" si="5"/>
        <v>58</v>
      </c>
      <c r="M50" s="12">
        <f t="shared" si="6"/>
        <v>34.799999999999997</v>
      </c>
      <c r="N50" s="12">
        <v>86</v>
      </c>
      <c r="O50" s="12">
        <f t="shared" si="7"/>
        <v>34.4</v>
      </c>
      <c r="P50" s="12">
        <f t="shared" si="8"/>
        <v>69.199999999999989</v>
      </c>
      <c r="Q50" s="12">
        <f>RANK(L50,$L$49:$L$51)</f>
        <v>2</v>
      </c>
      <c r="R50" s="12" t="s">
        <v>78</v>
      </c>
      <c r="S50" s="16"/>
    </row>
    <row r="51" spans="1:19" ht="23.25" customHeight="1">
      <c r="A51" s="3">
        <v>48</v>
      </c>
      <c r="B51" s="3" t="s">
        <v>158</v>
      </c>
      <c r="C51" s="9" t="s">
        <v>71</v>
      </c>
      <c r="D51" s="9" t="s">
        <v>155</v>
      </c>
      <c r="E51" s="14" t="s">
        <v>156</v>
      </c>
      <c r="F51" s="3" t="s">
        <v>69</v>
      </c>
      <c r="G51" s="3">
        <v>61.6</v>
      </c>
      <c r="H51" s="3">
        <v>49.7</v>
      </c>
      <c r="I51" s="13" t="s">
        <v>0</v>
      </c>
      <c r="J51" s="12">
        <f t="shared" si="0"/>
        <v>55.650000000000006</v>
      </c>
      <c r="K51" s="12"/>
      <c r="L51" s="12">
        <f t="shared" si="5"/>
        <v>55.650000000000006</v>
      </c>
      <c r="M51" s="12">
        <f t="shared" si="6"/>
        <v>33.39</v>
      </c>
      <c r="N51" s="12">
        <v>84.33</v>
      </c>
      <c r="O51" s="12">
        <f t="shared" si="7"/>
        <v>33.729999999999997</v>
      </c>
      <c r="P51" s="12">
        <f t="shared" si="8"/>
        <v>67.12</v>
      </c>
      <c r="Q51" s="12">
        <f>RANK(L51,$L$49:$L$51)</f>
        <v>3</v>
      </c>
      <c r="R51" s="12" t="s">
        <v>78</v>
      </c>
      <c r="S51" s="16"/>
    </row>
  </sheetData>
  <sheetProtection password="E90F" sheet="1" objects="1" scenarios="1"/>
  <mergeCells count="1">
    <mergeCell ref="A2:R2"/>
  </mergeCells>
  <phoneticPr fontId="6" type="noConversion"/>
  <pageMargins left="0.23622047244094491" right="0.70866141732283472" top="0.74803149606299213" bottom="0.74803149606299213" header="0.31496062992125984" footer="0.31496062992125984"/>
  <pageSetup paperSize="9" orientation="landscape" r:id="rId1"/>
  <headerFooter>
    <oddFooter>&amp;C第 &amp;P 页，共 &amp;N 页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4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Sheet4</vt:lpstr>
      <vt:lpstr>Sheet4!Print_Titles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微软用户</cp:lastModifiedBy>
  <cp:lastPrinted>2024-12-16T01:49:41Z</cp:lastPrinted>
  <dcterms:created xsi:type="dcterms:W3CDTF">2024-11-04T03:01:00Z</dcterms:created>
  <dcterms:modified xsi:type="dcterms:W3CDTF">2024-12-17T00:40:56Z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FA5F6CA4BB934E08B1FF8758D2A9D2BE_12</vt:lpwstr>
  </property>
  <property fmtid="{D5CDD505-2E9C-101B-9397-08002B2CF9AE}" pid="3" name="KSOProductBuildVer">
    <vt:lpwstr>2052-12.1.0.19302</vt:lpwstr>
  </property>
</Properties>
</file>