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9810"/>
  </bookViews>
  <sheets>
    <sheet name="Sheet1" sheetId="1" r:id="rId1"/>
  </sheets>
  <definedNames>
    <definedName name="_xlnm._FilterDatabase" localSheetId="0" hidden="1">Sheet1!$A$3:$Q$11</definedName>
    <definedName name="_xlnm.Print_Area" localSheetId="0">Sheet1!$A$1:$Q$11</definedName>
    <definedName name="_xlnm.Print_Titles" localSheetId="0">Sheet1!$A:$F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c r="M11"/>
  <c r="K11"/>
  <c r="J11"/>
  <c r="H11"/>
  <c r="N10"/>
  <c r="M10"/>
  <c r="K10"/>
  <c r="J10"/>
  <c r="H10"/>
  <c r="N9"/>
  <c r="M9"/>
  <c r="K9"/>
  <c r="J9"/>
  <c r="H9"/>
  <c r="N8"/>
  <c r="M8"/>
  <c r="K8"/>
  <c r="J8"/>
  <c r="H8"/>
  <c r="N7"/>
  <c r="M7"/>
  <c r="K7"/>
  <c r="J7"/>
  <c r="H7"/>
  <c r="N6"/>
  <c r="M6"/>
  <c r="K6"/>
  <c r="J6"/>
  <c r="H6"/>
  <c r="N5"/>
  <c r="M5"/>
  <c r="K5"/>
  <c r="J5"/>
  <c r="H5"/>
  <c r="N4"/>
  <c r="M4"/>
  <c r="K4"/>
  <c r="J4"/>
  <c r="H4"/>
</calcChain>
</file>

<file path=xl/sharedStrings.xml><?xml version="1.0" encoding="utf-8"?>
<sst xmlns="http://schemas.openxmlformats.org/spreadsheetml/2006/main" count="59" uniqueCount="46">
  <si>
    <t>笔试折合成绩</t>
  </si>
  <si>
    <t>政策性加分</t>
  </si>
  <si>
    <t>面试成绩</t>
  </si>
  <si>
    <t>总成绩</t>
  </si>
  <si>
    <t>排名</t>
  </si>
  <si>
    <t>是否进入体检</t>
  </si>
  <si>
    <t>备注</t>
  </si>
  <si>
    <r>
      <rPr>
        <sz val="11"/>
        <color indexed="8"/>
        <rFont val="宋体"/>
        <charset val="134"/>
      </rPr>
      <t>唐琨</t>
    </r>
  </si>
  <si>
    <t>24572011530</t>
  </si>
  <si>
    <r>
      <rPr>
        <sz val="11"/>
        <color indexed="8"/>
        <rFont val="Times New Roman"/>
        <family val="1"/>
      </rPr>
      <t>21703051</t>
    </r>
    <r>
      <rPr>
        <sz val="11"/>
        <color indexed="8"/>
        <rFont val="宋体"/>
        <charset val="134"/>
      </rPr>
      <t>桃源社区（村）卫生室村医</t>
    </r>
  </si>
  <si>
    <r>
      <rPr>
        <sz val="11"/>
        <color indexed="8"/>
        <rFont val="宋体"/>
        <charset val="134"/>
      </rPr>
      <t>是</t>
    </r>
  </si>
  <si>
    <r>
      <rPr>
        <sz val="11"/>
        <color indexed="8"/>
        <rFont val="宋体"/>
        <charset val="134"/>
      </rPr>
      <t>索郎扎西</t>
    </r>
  </si>
  <si>
    <t>24572010213</t>
  </si>
  <si>
    <t>否</t>
  </si>
  <si>
    <r>
      <rPr>
        <sz val="11"/>
        <color indexed="8"/>
        <rFont val="宋体"/>
        <charset val="134"/>
      </rPr>
      <t>张慧悦</t>
    </r>
  </si>
  <si>
    <t>24572011415</t>
  </si>
  <si>
    <r>
      <rPr>
        <sz val="11"/>
        <color indexed="8"/>
        <rFont val="宋体"/>
        <charset val="134"/>
      </rPr>
      <t>否</t>
    </r>
  </si>
  <si>
    <r>
      <rPr>
        <sz val="11"/>
        <color indexed="8"/>
        <rFont val="宋体"/>
        <charset val="134"/>
      </rPr>
      <t>代麒吉</t>
    </r>
  </si>
  <si>
    <t>24572011006</t>
  </si>
  <si>
    <r>
      <rPr>
        <sz val="11"/>
        <color indexed="8"/>
        <rFont val="Times New Roman"/>
        <family val="1"/>
      </rPr>
      <t>21703053</t>
    </r>
    <r>
      <rPr>
        <sz val="11"/>
        <color indexed="8"/>
        <rFont val="宋体"/>
        <charset val="134"/>
      </rPr>
      <t>集祥社区（村）卫生二室村医</t>
    </r>
  </si>
  <si>
    <r>
      <rPr>
        <sz val="11"/>
        <color indexed="8"/>
        <rFont val="宋体"/>
        <charset val="134"/>
      </rPr>
      <t>李春燕</t>
    </r>
  </si>
  <si>
    <t>24572011826</t>
  </si>
  <si>
    <r>
      <rPr>
        <sz val="11"/>
        <color indexed="8"/>
        <rFont val="宋体"/>
        <charset val="134"/>
      </rPr>
      <t>杨婷</t>
    </r>
  </si>
  <si>
    <t>24572012215</t>
  </si>
  <si>
    <r>
      <rPr>
        <sz val="11"/>
        <color indexed="8"/>
        <rFont val="Times New Roman"/>
        <family val="1"/>
      </rPr>
      <t>21703054</t>
    </r>
    <r>
      <rPr>
        <sz val="11"/>
        <color indexed="8"/>
        <rFont val="宋体"/>
        <charset val="134"/>
      </rPr>
      <t>迎祥社区（村）卫生室村医</t>
    </r>
  </si>
  <si>
    <r>
      <rPr>
        <sz val="11"/>
        <color indexed="8"/>
        <rFont val="宋体"/>
        <charset val="134"/>
      </rPr>
      <t>康中初</t>
    </r>
  </si>
  <si>
    <t>24572010519</t>
  </si>
  <si>
    <r>
      <rPr>
        <sz val="11"/>
        <color indexed="8"/>
        <rFont val="宋体"/>
        <charset val="134"/>
      </rPr>
      <t>邓昭迪</t>
    </r>
  </si>
  <si>
    <t>24572011708</t>
  </si>
  <si>
    <r>
      <rPr>
        <sz val="11"/>
        <color indexed="8"/>
        <rFont val="Times New Roman"/>
        <family val="1"/>
      </rPr>
      <t>21703055</t>
    </r>
    <r>
      <rPr>
        <sz val="11"/>
        <color indexed="8"/>
        <rFont val="宋体"/>
        <charset val="134"/>
      </rPr>
      <t>卫星社区（村）卫生室村医</t>
    </r>
  </si>
  <si>
    <r>
      <t>备注：</t>
    </r>
    <r>
      <rPr>
        <sz val="11"/>
        <color rgb="FF000000"/>
        <rFont val="宋体"/>
        <charset val="134"/>
      </rPr>
      <t>总成绩=笔试总成绩×60%+面试成绩×40%。</t>
    </r>
    <r>
      <rPr>
        <sz val="11"/>
        <color rgb="FF000000"/>
        <rFont val="Times New Roman"/>
        <family val="1"/>
      </rPr>
      <t xml:space="preserve">          
</t>
    </r>
    <phoneticPr fontId="7" type="noConversion"/>
  </si>
  <si>
    <t>序号</t>
  </si>
  <si>
    <t>姓名</t>
  </si>
  <si>
    <t>准考证号</t>
  </si>
  <si>
    <t>招聘单位</t>
  </si>
  <si>
    <t>职位名称</t>
  </si>
  <si>
    <t>职业能力倾向测验</t>
  </si>
  <si>
    <t>医学能力素质</t>
  </si>
  <si>
    <t>笔试总成绩</t>
  </si>
  <si>
    <t>面试成绩×40%</t>
  </si>
  <si>
    <t>笔试成绩×60%</t>
    <phoneticPr fontId="7" type="noConversion"/>
  </si>
  <si>
    <r>
      <rPr>
        <sz val="12"/>
        <color indexed="8"/>
        <rFont val="宋体"/>
        <family val="3"/>
        <charset val="134"/>
      </rPr>
      <t>都江堰市青城山镇中心卫生院</t>
    </r>
  </si>
  <si>
    <r>
      <rPr>
        <sz val="12"/>
        <color indexed="8"/>
        <rFont val="宋体"/>
        <family val="3"/>
        <charset val="134"/>
      </rPr>
      <t>都江堰市沿江卫生院</t>
    </r>
  </si>
  <si>
    <r>
      <rPr>
        <sz val="12"/>
        <color indexed="8"/>
        <rFont val="宋体"/>
        <family val="3"/>
        <charset val="134"/>
      </rPr>
      <t>都江堰市聚源镇中心卫生院</t>
    </r>
  </si>
  <si>
    <r>
      <rPr>
        <sz val="12"/>
        <color indexed="8"/>
        <rFont val="宋体"/>
        <family val="3"/>
        <charset val="134"/>
      </rPr>
      <t>都江堰市石羊镇中心卫生院</t>
    </r>
  </si>
  <si>
    <r>
      <t>2024</t>
    </r>
    <r>
      <rPr>
        <sz val="16"/>
        <rFont val="方正小标宋简体"/>
        <charset val="134"/>
      </rPr>
      <t>年都江堰市卫健系统面向社会公开招聘大学生村医考试总成绩及进入体检环节人员名单</t>
    </r>
    <phoneticPr fontId="7" type="noConversion"/>
  </si>
</sst>
</file>

<file path=xl/styles.xml><?xml version="1.0" encoding="utf-8"?>
<styleSheet xmlns="http://schemas.openxmlformats.org/spreadsheetml/2006/main">
  <fonts count="12">
    <font>
      <sz val="11"/>
      <color indexed="8"/>
      <name val="宋体"/>
      <charset val="134"/>
      <scheme val="minor"/>
    </font>
    <font>
      <sz val="11"/>
      <color indexed="8"/>
      <name val="Times New Roman"/>
      <family val="1"/>
    </font>
    <font>
      <sz val="16"/>
      <name val="Times New Roman"/>
      <family val="1"/>
    </font>
    <font>
      <sz val="11"/>
      <color rgb="FF000000"/>
      <name val="宋体"/>
      <charset val="134"/>
    </font>
    <font>
      <sz val="11"/>
      <color rgb="FF000000"/>
      <name val="Times New Roman"/>
      <family val="1"/>
    </font>
    <font>
      <sz val="11"/>
      <color indexed="8"/>
      <name val="宋体"/>
      <charset val="134"/>
    </font>
    <font>
      <sz val="16"/>
      <name val="方正小标宋简体"/>
      <charset val="134"/>
    </font>
    <font>
      <sz val="9"/>
      <name val="宋体"/>
      <charset val="134"/>
      <scheme val="minor"/>
    </font>
    <font>
      <sz val="8"/>
      <color indexed="8"/>
      <name val="Times New Roman"/>
      <family val="1"/>
    </font>
    <font>
      <sz val="12"/>
      <name val="黑体"/>
      <family val="3"/>
      <charset val="134"/>
    </font>
    <font>
      <sz val="12"/>
      <color indexed="8"/>
      <name val="Times New Roman"/>
      <family val="1"/>
    </font>
    <font>
      <sz val="12"/>
      <color indexed="8"/>
      <name val="宋体"/>
      <family val="3"/>
      <charset val="134"/>
    </font>
  </fonts>
  <fills count="2">
    <fill>
      <patternFill patternType="none"/>
    </fill>
    <fill>
      <patternFill patternType="gray125"/>
    </fill>
  </fills>
  <borders count="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1" fillId="0" borderId="2" xfId="0" applyFont="1" applyBorder="1" applyAlignment="1">
      <alignment horizontal="center" vertical="center"/>
    </xf>
    <xf numFmtId="0" fontId="5" fillId="0" borderId="2" xfId="0" applyFont="1" applyBorder="1" applyAlignment="1">
      <alignment horizontal="center" vertical="center" shrinkToFit="1"/>
    </xf>
    <xf numFmtId="0" fontId="1" fillId="0" borderId="2" xfId="0" applyFont="1" applyBorder="1">
      <alignment vertical="center"/>
    </xf>
    <xf numFmtId="0" fontId="1" fillId="0" borderId="0" xfId="0" applyFont="1" applyAlignment="1">
      <alignment vertical="center" wrapText="1"/>
    </xf>
    <xf numFmtId="0" fontId="8" fillId="0" borderId="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9"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2" fillId="0" borderId="0" xfId="0" applyFont="1" applyAlignment="1">
      <alignment horizontal="center"/>
    </xf>
    <xf numFmtId="0" fontId="3"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1"/>
  <sheetViews>
    <sheetView tabSelected="1" workbookViewId="0">
      <pane ySplit="3" topLeftCell="A4" activePane="bottomLeft" state="frozen"/>
      <selection pane="bottomLeft" activeCell="T7" sqref="T7"/>
    </sheetView>
  </sheetViews>
  <sheetFormatPr defaultColWidth="9" defaultRowHeight="15"/>
  <cols>
    <col min="1" max="1" width="5.75" style="1" customWidth="1"/>
    <col min="2" max="2" width="8.875" style="1" customWidth="1"/>
    <col min="3" max="3" width="10.5" style="1" customWidth="1"/>
    <col min="4" max="4" width="16.375" style="1" customWidth="1"/>
    <col min="5" max="5" width="24.875" style="1" customWidth="1"/>
    <col min="6" max="6" width="11.875" style="1" hidden="1" customWidth="1"/>
    <col min="7" max="7" width="8.875" style="1" hidden="1" customWidth="1"/>
    <col min="8" max="9" width="9" style="1" hidden="1" customWidth="1"/>
    <col min="10" max="10" width="7.5" style="1" customWidth="1"/>
    <col min="11" max="11" width="9.5" style="1" customWidth="1"/>
    <col min="12" max="12" width="9.75" style="1" customWidth="1"/>
    <col min="13" max="13" width="9.625" style="1" customWidth="1"/>
    <col min="14" max="14" width="7.5" style="1" customWidth="1"/>
    <col min="15" max="15" width="6.125" style="1" customWidth="1"/>
    <col min="16" max="16" width="10" style="1" customWidth="1"/>
    <col min="17" max="17" width="7.875" style="1" customWidth="1"/>
    <col min="18" max="16384" width="9" style="1"/>
  </cols>
  <sheetData>
    <row r="1" spans="1:18" ht="21">
      <c r="A1" s="24" t="s">
        <v>45</v>
      </c>
      <c r="B1" s="24"/>
      <c r="C1" s="24"/>
      <c r="D1" s="24"/>
      <c r="E1" s="24"/>
      <c r="F1" s="24"/>
      <c r="G1" s="24"/>
      <c r="H1" s="24"/>
      <c r="I1" s="24"/>
      <c r="J1" s="24"/>
      <c r="K1" s="24"/>
      <c r="L1" s="24"/>
      <c r="M1" s="24"/>
      <c r="N1" s="24"/>
      <c r="O1" s="24"/>
      <c r="P1" s="24"/>
      <c r="Q1" s="24"/>
    </row>
    <row r="2" spans="1:18" ht="17.25" customHeight="1">
      <c r="A2" s="25" t="s">
        <v>30</v>
      </c>
      <c r="B2" s="25"/>
      <c r="C2" s="25"/>
      <c r="D2" s="25"/>
      <c r="E2" s="25"/>
      <c r="F2" s="25"/>
      <c r="G2" s="25"/>
      <c r="H2" s="25"/>
      <c r="I2" s="25"/>
      <c r="J2" s="25"/>
      <c r="K2" s="25"/>
      <c r="L2" s="25"/>
      <c r="M2" s="25"/>
      <c r="N2" s="25"/>
      <c r="O2" s="25"/>
      <c r="P2" s="25"/>
      <c r="Q2" s="25"/>
      <c r="R2" s="15"/>
    </row>
    <row r="3" spans="1:18" ht="28.5">
      <c r="A3" s="19" t="s">
        <v>31</v>
      </c>
      <c r="B3" s="19" t="s">
        <v>32</v>
      </c>
      <c r="C3" s="19" t="s">
        <v>33</v>
      </c>
      <c r="D3" s="19" t="s">
        <v>34</v>
      </c>
      <c r="E3" s="19" t="s">
        <v>35</v>
      </c>
      <c r="F3" s="19" t="s">
        <v>36</v>
      </c>
      <c r="G3" s="19" t="s">
        <v>37</v>
      </c>
      <c r="H3" s="20" t="s">
        <v>0</v>
      </c>
      <c r="I3" s="20" t="s">
        <v>1</v>
      </c>
      <c r="J3" s="20" t="s">
        <v>38</v>
      </c>
      <c r="K3" s="20" t="s">
        <v>40</v>
      </c>
      <c r="L3" s="20" t="s">
        <v>2</v>
      </c>
      <c r="M3" s="20" t="s">
        <v>39</v>
      </c>
      <c r="N3" s="20" t="s">
        <v>3</v>
      </c>
      <c r="O3" s="20" t="s">
        <v>4</v>
      </c>
      <c r="P3" s="20" t="s">
        <v>5</v>
      </c>
      <c r="Q3" s="20" t="s">
        <v>6</v>
      </c>
    </row>
    <row r="4" spans="1:18" ht="39.75" customHeight="1">
      <c r="A4" s="2">
        <v>1</v>
      </c>
      <c r="B4" s="3" t="s">
        <v>7</v>
      </c>
      <c r="C4" s="16" t="s">
        <v>8</v>
      </c>
      <c r="D4" s="21" t="s">
        <v>41</v>
      </c>
      <c r="E4" s="3" t="s">
        <v>9</v>
      </c>
      <c r="F4" s="3">
        <v>39.9</v>
      </c>
      <c r="G4" s="3">
        <v>38.5</v>
      </c>
      <c r="H4" s="4">
        <f t="shared" ref="H4:H11" si="0">F4*0.5+G4*0.5</f>
        <v>39.200000000000003</v>
      </c>
      <c r="I4" s="4"/>
      <c r="J4" s="4">
        <f t="shared" ref="J4:J11" si="1">H4+I4</f>
        <v>39.200000000000003</v>
      </c>
      <c r="K4" s="4">
        <f>ROUND(J4*0.6,2)</f>
        <v>23.52</v>
      </c>
      <c r="L4" s="4">
        <v>76</v>
      </c>
      <c r="M4" s="8">
        <f>ROUND(L4*0.4,2)</f>
        <v>30.4</v>
      </c>
      <c r="N4" s="4">
        <f>K4+M4</f>
        <v>53.92</v>
      </c>
      <c r="O4" s="4">
        <v>1</v>
      </c>
      <c r="P4" s="4" t="s">
        <v>10</v>
      </c>
      <c r="Q4" s="4"/>
    </row>
    <row r="5" spans="1:18" ht="39.75" customHeight="1">
      <c r="A5" s="2">
        <v>2</v>
      </c>
      <c r="B5" s="3" t="s">
        <v>11</v>
      </c>
      <c r="C5" s="16" t="s">
        <v>12</v>
      </c>
      <c r="D5" s="21" t="s">
        <v>41</v>
      </c>
      <c r="E5" s="3" t="s">
        <v>9</v>
      </c>
      <c r="F5" s="3">
        <v>40.200000000000003</v>
      </c>
      <c r="G5" s="3">
        <v>24.4</v>
      </c>
      <c r="H5" s="4">
        <f t="shared" si="0"/>
        <v>32.299999999999997</v>
      </c>
      <c r="I5" s="4">
        <v>6</v>
      </c>
      <c r="J5" s="4">
        <f t="shared" si="1"/>
        <v>38.299999999999997</v>
      </c>
      <c r="K5" s="4">
        <f t="shared" ref="K5:K11" si="2">ROUND(J5*0.6,2)</f>
        <v>22.98</v>
      </c>
      <c r="L5" s="4">
        <v>72.33</v>
      </c>
      <c r="M5" s="8">
        <f t="shared" ref="M5:M11" si="3">ROUND(L5*0.4,2)</f>
        <v>28.93</v>
      </c>
      <c r="N5" s="4">
        <f t="shared" ref="N5:N11" si="4">K5+M5</f>
        <v>51.91</v>
      </c>
      <c r="O5" s="4">
        <v>2</v>
      </c>
      <c r="P5" s="9" t="s">
        <v>13</v>
      </c>
      <c r="Q5" s="4"/>
    </row>
    <row r="6" spans="1:18" ht="39.75" customHeight="1">
      <c r="A6" s="2">
        <v>3</v>
      </c>
      <c r="B6" s="3" t="s">
        <v>14</v>
      </c>
      <c r="C6" s="16" t="s">
        <v>15</v>
      </c>
      <c r="D6" s="21" t="s">
        <v>41</v>
      </c>
      <c r="E6" s="3" t="s">
        <v>9</v>
      </c>
      <c r="F6" s="3">
        <v>33.700000000000003</v>
      </c>
      <c r="G6" s="3">
        <v>40.200000000000003</v>
      </c>
      <c r="H6" s="4">
        <f t="shared" si="0"/>
        <v>36.950000000000003</v>
      </c>
      <c r="I6" s="4"/>
      <c r="J6" s="4">
        <f t="shared" si="1"/>
        <v>36.950000000000003</v>
      </c>
      <c r="K6" s="4">
        <f t="shared" si="2"/>
        <v>22.17</v>
      </c>
      <c r="L6" s="4">
        <v>74.33</v>
      </c>
      <c r="M6" s="8">
        <f t="shared" si="3"/>
        <v>29.73</v>
      </c>
      <c r="N6" s="4">
        <f t="shared" si="4"/>
        <v>51.9</v>
      </c>
      <c r="O6" s="4">
        <v>3</v>
      </c>
      <c r="P6" s="4" t="s">
        <v>16</v>
      </c>
      <c r="Q6" s="13"/>
    </row>
    <row r="7" spans="1:18" ht="39.75" customHeight="1">
      <c r="A7" s="2">
        <v>4</v>
      </c>
      <c r="B7" s="3" t="s">
        <v>17</v>
      </c>
      <c r="C7" s="16" t="s">
        <v>18</v>
      </c>
      <c r="D7" s="21" t="s">
        <v>42</v>
      </c>
      <c r="E7" s="3" t="s">
        <v>19</v>
      </c>
      <c r="F7" s="3">
        <v>41.5</v>
      </c>
      <c r="G7" s="3">
        <v>31.3</v>
      </c>
      <c r="H7" s="4">
        <f t="shared" si="0"/>
        <v>36.4</v>
      </c>
      <c r="I7" s="4"/>
      <c r="J7" s="4">
        <f t="shared" si="1"/>
        <v>36.4</v>
      </c>
      <c r="K7" s="4">
        <f t="shared" si="2"/>
        <v>21.84</v>
      </c>
      <c r="L7" s="4">
        <v>78</v>
      </c>
      <c r="M7" s="8">
        <f t="shared" si="3"/>
        <v>31.2</v>
      </c>
      <c r="N7" s="4">
        <f t="shared" si="4"/>
        <v>53.04</v>
      </c>
      <c r="O7" s="4">
        <v>1</v>
      </c>
      <c r="P7" s="4" t="s">
        <v>10</v>
      </c>
      <c r="Q7" s="4"/>
    </row>
    <row r="8" spans="1:18" ht="39.75" customHeight="1">
      <c r="A8" s="2">
        <v>5</v>
      </c>
      <c r="B8" s="3" t="s">
        <v>20</v>
      </c>
      <c r="C8" s="16" t="s">
        <v>21</v>
      </c>
      <c r="D8" s="21" t="s">
        <v>42</v>
      </c>
      <c r="E8" s="3" t="s">
        <v>19</v>
      </c>
      <c r="F8" s="3">
        <v>32.9</v>
      </c>
      <c r="G8" s="3">
        <v>36.299999999999997</v>
      </c>
      <c r="H8" s="4">
        <f t="shared" si="0"/>
        <v>34.6</v>
      </c>
      <c r="I8" s="4"/>
      <c r="J8" s="4">
        <f t="shared" si="1"/>
        <v>34.6</v>
      </c>
      <c r="K8" s="4">
        <f t="shared" si="2"/>
        <v>20.76</v>
      </c>
      <c r="L8" s="4">
        <v>75.67</v>
      </c>
      <c r="M8" s="8">
        <f t="shared" si="3"/>
        <v>30.27</v>
      </c>
      <c r="N8" s="4">
        <f t="shared" si="4"/>
        <v>51.03</v>
      </c>
      <c r="O8" s="4">
        <v>2</v>
      </c>
      <c r="P8" s="9" t="s">
        <v>13</v>
      </c>
      <c r="Q8" s="4"/>
    </row>
    <row r="9" spans="1:18" ht="39.75" customHeight="1">
      <c r="A9" s="2">
        <v>6</v>
      </c>
      <c r="B9" s="3" t="s">
        <v>22</v>
      </c>
      <c r="C9" s="16" t="s">
        <v>23</v>
      </c>
      <c r="D9" s="21" t="s">
        <v>43</v>
      </c>
      <c r="E9" s="3" t="s">
        <v>24</v>
      </c>
      <c r="F9" s="3">
        <v>48.6</v>
      </c>
      <c r="G9" s="3">
        <v>44.5</v>
      </c>
      <c r="H9" s="4">
        <f t="shared" si="0"/>
        <v>46.55</v>
      </c>
      <c r="I9" s="4"/>
      <c r="J9" s="4">
        <f t="shared" si="1"/>
        <v>46.55</v>
      </c>
      <c r="K9" s="4">
        <f t="shared" si="2"/>
        <v>27.93</v>
      </c>
      <c r="L9" s="4">
        <v>80.67</v>
      </c>
      <c r="M9" s="8">
        <f t="shared" si="3"/>
        <v>32.270000000000003</v>
      </c>
      <c r="N9" s="4">
        <f t="shared" si="4"/>
        <v>60.2</v>
      </c>
      <c r="O9" s="4">
        <v>1</v>
      </c>
      <c r="P9" s="4" t="s">
        <v>10</v>
      </c>
      <c r="Q9" s="4"/>
    </row>
    <row r="10" spans="1:18" ht="39.75" customHeight="1">
      <c r="A10" s="2">
        <v>7</v>
      </c>
      <c r="B10" s="5" t="s">
        <v>25</v>
      </c>
      <c r="C10" s="17" t="s">
        <v>26</v>
      </c>
      <c r="D10" s="22" t="s">
        <v>43</v>
      </c>
      <c r="E10" s="5" t="s">
        <v>24</v>
      </c>
      <c r="F10" s="5">
        <v>43.3</v>
      </c>
      <c r="G10" s="5">
        <v>27.7</v>
      </c>
      <c r="H10" s="6">
        <f t="shared" si="0"/>
        <v>35.5</v>
      </c>
      <c r="I10" s="6"/>
      <c r="J10" s="6">
        <f t="shared" si="1"/>
        <v>35.5</v>
      </c>
      <c r="K10" s="6">
        <f t="shared" si="2"/>
        <v>21.3</v>
      </c>
      <c r="L10" s="6">
        <v>78</v>
      </c>
      <c r="M10" s="10">
        <f t="shared" si="3"/>
        <v>31.2</v>
      </c>
      <c r="N10" s="6">
        <f t="shared" si="4"/>
        <v>52.5</v>
      </c>
      <c r="O10" s="6">
        <v>2</v>
      </c>
      <c r="P10" s="11" t="s">
        <v>13</v>
      </c>
      <c r="Q10" s="6"/>
    </row>
    <row r="11" spans="1:18" ht="39.75" customHeight="1">
      <c r="A11" s="2">
        <v>8</v>
      </c>
      <c r="B11" s="7" t="s">
        <v>27</v>
      </c>
      <c r="C11" s="18" t="s">
        <v>28</v>
      </c>
      <c r="D11" s="23" t="s">
        <v>44</v>
      </c>
      <c r="E11" s="7" t="s">
        <v>29</v>
      </c>
      <c r="F11" s="7">
        <v>37.200000000000003</v>
      </c>
      <c r="G11" s="7">
        <v>35</v>
      </c>
      <c r="H11" s="7">
        <f t="shared" si="0"/>
        <v>36.1</v>
      </c>
      <c r="I11" s="7"/>
      <c r="J11" s="7">
        <f t="shared" si="1"/>
        <v>36.1</v>
      </c>
      <c r="K11" s="4">
        <f t="shared" si="2"/>
        <v>21.66</v>
      </c>
      <c r="L11" s="4">
        <v>73.33</v>
      </c>
      <c r="M11" s="8">
        <f t="shared" si="3"/>
        <v>29.33</v>
      </c>
      <c r="N11" s="4">
        <f t="shared" si="4"/>
        <v>50.99</v>
      </c>
      <c r="O11" s="12">
        <v>1</v>
      </c>
      <c r="P11" s="4" t="s">
        <v>10</v>
      </c>
      <c r="Q11" s="14"/>
    </row>
  </sheetData>
  <sheetProtection password="E90F" sheet="1" objects="1" scenarios="1"/>
  <mergeCells count="2">
    <mergeCell ref="A1:Q1"/>
    <mergeCell ref="A2:Q2"/>
  </mergeCells>
  <phoneticPr fontId="7" type="noConversion"/>
  <printOptions horizontalCentered="1"/>
  <pageMargins left="0.11811023622047245" right="0.11811023622047245" top="0.51181102362204722" bottom="0.51181102362204722" header="0.31496062992125984" footer="0.31496062992125984"/>
  <pageSetup paperSize="9" orientation="landscape" r:id="rId1"/>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2024-12-16T01:46:48Z</cp:lastPrinted>
  <dcterms:created xsi:type="dcterms:W3CDTF">2024-11-04T03:11:00Z</dcterms:created>
  <dcterms:modified xsi:type="dcterms:W3CDTF">2024-12-16T07:22:59Z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8F5851AB70734BC9AC102694F2B27F85_12</vt:lpwstr>
  </property>
  <property fmtid="{D5CDD505-2E9C-101B-9397-08002B2CF9AE}" pid="3" name="KSOProductBuildVer">
    <vt:lpwstr>2052-12.1.0.19302</vt:lpwstr>
  </property>
</Properties>
</file>