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525"/>
  </bookViews>
  <sheets>
    <sheet name="Sheet1" sheetId="1" r:id="rId1"/>
  </sheets>
  <definedNames>
    <definedName name="_xlnm._FilterDatabase" localSheetId="0" hidden="1">Sheet1!$A$3:$L$6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<sst xmlns="http://schemas.openxmlformats.org/spreadsheetml/2006/main" count="23" uniqueCount="21">
  <si>
    <t>附件</t>
  </si>
  <si>
    <t>恩施州普查中心2024年下半年公开招聘工作人员面试暨综合成绩</t>
  </si>
  <si>
    <t>序号</t>
  </si>
  <si>
    <t>招聘单位名称</t>
  </si>
  <si>
    <t>招聘岗位</t>
  </si>
  <si>
    <t>招聘岗位代码</t>
  </si>
  <si>
    <t>岗位招聘人数</t>
  </si>
  <si>
    <t>姓名</t>
  </si>
  <si>
    <t>准考证号</t>
  </si>
  <si>
    <t>笔试成绩</t>
  </si>
  <si>
    <t>面试成绩</t>
  </si>
  <si>
    <t>综合成绩（笔试成绩*0.4+面试成绩*0.6）（保留三位小数）</t>
  </si>
  <si>
    <t>综合成绩 排名</t>
  </si>
  <si>
    <t>备注</t>
  </si>
  <si>
    <t>恩施州普查中心</t>
  </si>
  <si>
    <t>统计业务岗1</t>
  </si>
  <si>
    <t>X2024007</t>
  </si>
  <si>
    <t>1</t>
  </si>
  <si>
    <t>统计业务岗2</t>
  </si>
  <si>
    <t>X2024008</t>
  </si>
  <si>
    <t>邢  攀</t>
  </si>
</sst>
</file>

<file path=xl/styles.xml><?xml version="1.0" encoding="utf-8"?>
<styleSheet xmlns="http://schemas.openxmlformats.org/spreadsheetml/2006/main">
  <numFmts count="7">
    <numFmt numFmtId="176" formatCode="0.000_);[Red]\(0.000\)"/>
    <numFmt numFmtId="177" formatCode="0_ "/>
    <numFmt numFmtId="178" formatCode="0.0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0"/>
    </font>
    <font>
      <sz val="10"/>
      <name val="Arial"/>
      <charset val="0"/>
    </font>
    <font>
      <sz val="12"/>
      <name val="方正黑体_GBK"/>
      <charset val="0"/>
    </font>
    <font>
      <sz val="18"/>
      <name val="方正小标宋简体"/>
      <charset val="134"/>
    </font>
    <font>
      <sz val="10"/>
      <name val="黑体"/>
      <charset val="134"/>
    </font>
    <font>
      <sz val="12"/>
      <name val="宋体"/>
      <charset val="0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2" fillId="2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27" fillId="28" borderId="10" applyNumberFormat="0" applyAlignment="0" applyProtection="0">
      <alignment vertical="center"/>
    </xf>
    <xf numFmtId="0" fontId="28" fillId="33" borderId="11" applyNumberFormat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29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29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29" applyNumberFormat="1" applyFont="1" applyFill="1" applyBorder="1" applyAlignment="1" applyProtection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6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常规 7" xfId="34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P10" sqref="P10"/>
    </sheetView>
  </sheetViews>
  <sheetFormatPr defaultColWidth="8" defaultRowHeight="12.75"/>
  <cols>
    <col min="1" max="1" width="5.75" style="4" customWidth="1"/>
    <col min="2" max="2" width="14.125" style="4" customWidth="1"/>
    <col min="3" max="3" width="13.25" style="5" customWidth="1"/>
    <col min="4" max="4" width="19.875" style="4" customWidth="1"/>
    <col min="5" max="5" width="8.625" style="4" customWidth="1"/>
    <col min="6" max="6" width="11.75" style="4" customWidth="1"/>
    <col min="7" max="7" width="17.75" style="4" customWidth="1"/>
    <col min="8" max="8" width="11.25" style="6" customWidth="1"/>
    <col min="9" max="9" width="12.75" style="6" customWidth="1"/>
    <col min="10" max="10" width="14.375" style="6" customWidth="1"/>
    <col min="11" max="11" width="8.75" style="6" customWidth="1"/>
    <col min="12" max="12" width="5" style="4" customWidth="1"/>
    <col min="13" max="13" width="8" style="3"/>
    <col min="14" max="14" width="8.375" style="3"/>
    <col min="15" max="16384" width="8" style="3"/>
  </cols>
  <sheetData>
    <row r="1" ht="27" customHeight="1" spans="1:1">
      <c r="A1" s="7" t="s">
        <v>0</v>
      </c>
    </row>
    <row r="2" s="1" customFormat="1" ht="39" customHeight="1" spans="1:12">
      <c r="A2" s="8" t="s">
        <v>1</v>
      </c>
      <c r="B2" s="8"/>
      <c r="C2" s="9"/>
      <c r="D2" s="8"/>
      <c r="E2" s="8"/>
      <c r="F2" s="8"/>
      <c r="G2" s="8"/>
      <c r="H2" s="19"/>
      <c r="I2" s="19"/>
      <c r="J2" s="19"/>
      <c r="K2" s="19"/>
      <c r="L2" s="8"/>
    </row>
    <row r="3" s="2" customFormat="1" ht="68" customHeight="1" spans="1:12">
      <c r="A3" s="10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20" t="s">
        <v>9</v>
      </c>
      <c r="I3" s="20" t="s">
        <v>10</v>
      </c>
      <c r="J3" s="20" t="s">
        <v>11</v>
      </c>
      <c r="K3" s="12" t="s">
        <v>12</v>
      </c>
      <c r="L3" s="12" t="s">
        <v>13</v>
      </c>
    </row>
    <row r="4" s="3" customFormat="1" ht="40" customHeight="1" spans="1:12">
      <c r="A4" s="14">
        <v>1</v>
      </c>
      <c r="B4" s="15" t="s">
        <v>14</v>
      </c>
      <c r="C4" s="15" t="s">
        <v>15</v>
      </c>
      <c r="D4" s="15" t="s">
        <v>16</v>
      </c>
      <c r="E4" s="14" t="s">
        <v>17</v>
      </c>
      <c r="F4" s="21" t="str">
        <f>"20240203122"</f>
        <v>20240203122</v>
      </c>
      <c r="G4" s="21" t="str">
        <f>"裴大淇"</f>
        <v>裴大淇</v>
      </c>
      <c r="H4" s="22">
        <v>71.98</v>
      </c>
      <c r="I4" s="25">
        <v>83.8</v>
      </c>
      <c r="J4" s="25">
        <f>H4*0.4+I4*0.6</f>
        <v>79.072</v>
      </c>
      <c r="K4" s="26">
        <v>1</v>
      </c>
      <c r="L4" s="27"/>
    </row>
    <row r="5" s="3" customFormat="1" ht="39" customHeight="1" spans="1:12">
      <c r="A5" s="14"/>
      <c r="B5" s="15"/>
      <c r="C5" s="15"/>
      <c r="D5" s="15"/>
      <c r="E5" s="14"/>
      <c r="F5" s="21" t="str">
        <f>"20240203123"</f>
        <v>20240203123</v>
      </c>
      <c r="G5" s="21" t="str">
        <f>"黄新钰"</f>
        <v>黄新钰</v>
      </c>
      <c r="H5" s="22">
        <v>73.73</v>
      </c>
      <c r="I5" s="25">
        <v>82.6</v>
      </c>
      <c r="J5" s="25">
        <f>H5*0.4+I5*0.6</f>
        <v>79.052</v>
      </c>
      <c r="K5" s="26">
        <v>2</v>
      </c>
      <c r="L5" s="27"/>
    </row>
    <row r="6" s="3" customFormat="1" ht="36" customHeight="1" spans="1:12">
      <c r="A6" s="14"/>
      <c r="B6" s="15"/>
      <c r="C6" s="15"/>
      <c r="D6" s="15"/>
      <c r="E6" s="14"/>
      <c r="F6" s="21" t="str">
        <f>"20240203112"</f>
        <v>20240203112</v>
      </c>
      <c r="G6" s="21" t="str">
        <f>"白  昆"</f>
        <v>白  昆</v>
      </c>
      <c r="H6" s="22">
        <v>75.37</v>
      </c>
      <c r="I6" s="25">
        <v>74.8</v>
      </c>
      <c r="J6" s="25">
        <f>H6*0.4+I6*0.6</f>
        <v>75.028</v>
      </c>
      <c r="K6" s="26">
        <v>3</v>
      </c>
      <c r="L6" s="27"/>
    </row>
    <row r="7" s="3" customFormat="1" ht="39" customHeight="1" spans="1:12">
      <c r="A7" s="16">
        <v>2</v>
      </c>
      <c r="B7" s="15" t="s">
        <v>14</v>
      </c>
      <c r="C7" s="15" t="s">
        <v>18</v>
      </c>
      <c r="D7" s="15" t="s">
        <v>19</v>
      </c>
      <c r="E7" s="23" t="s">
        <v>17</v>
      </c>
      <c r="F7" s="21" t="str">
        <f>"20240203401"</f>
        <v>20240203401</v>
      </c>
      <c r="G7" s="21" t="s">
        <v>20</v>
      </c>
      <c r="H7" s="22">
        <v>73.4</v>
      </c>
      <c r="I7" s="25">
        <v>80</v>
      </c>
      <c r="J7" s="25">
        <f>H7*0.4+I7*0.6</f>
        <v>77.36</v>
      </c>
      <c r="K7" s="26">
        <v>1</v>
      </c>
      <c r="L7" s="27"/>
    </row>
    <row r="8" s="3" customFormat="1" ht="40" customHeight="1" spans="1:12">
      <c r="A8" s="16"/>
      <c r="B8" s="15"/>
      <c r="C8" s="15"/>
      <c r="D8" s="15"/>
      <c r="E8" s="14"/>
      <c r="F8" s="21" t="str">
        <f>"20240203204"</f>
        <v>20240203204</v>
      </c>
      <c r="G8" s="21" t="str">
        <f>"陈宇樵"</f>
        <v>陈宇樵</v>
      </c>
      <c r="H8" s="22">
        <v>71.43</v>
      </c>
      <c r="I8" s="25">
        <v>80.6</v>
      </c>
      <c r="J8" s="25">
        <f>H8*0.4+I8*0.6</f>
        <v>76.932</v>
      </c>
      <c r="K8" s="26">
        <v>2</v>
      </c>
      <c r="L8" s="27"/>
    </row>
    <row r="9" s="3" customFormat="1" ht="36" customHeight="1" spans="1:12">
      <c r="A9" s="17"/>
      <c r="B9" s="18"/>
      <c r="C9" s="18"/>
      <c r="D9" s="18"/>
      <c r="E9" s="24"/>
      <c r="F9" s="21" t="str">
        <f>"20240203322"</f>
        <v>20240203322</v>
      </c>
      <c r="G9" s="21" t="str">
        <f>"刘璟辉"</f>
        <v>刘璟辉</v>
      </c>
      <c r="H9" s="22">
        <v>73.67</v>
      </c>
      <c r="I9" s="25">
        <v>78.2</v>
      </c>
      <c r="J9" s="25">
        <f>H9*0.4+I9*0.6</f>
        <v>76.388</v>
      </c>
      <c r="K9" s="26">
        <v>3</v>
      </c>
      <c r="L9" s="27"/>
    </row>
  </sheetData>
  <mergeCells count="11">
    <mergeCell ref="A2:L2"/>
    <mergeCell ref="A4:A6"/>
    <mergeCell ref="A7:A9"/>
    <mergeCell ref="B4:B6"/>
    <mergeCell ref="B7:B9"/>
    <mergeCell ref="C4:C6"/>
    <mergeCell ref="C7:C9"/>
    <mergeCell ref="D4:D6"/>
    <mergeCell ref="D7:D9"/>
    <mergeCell ref="E4:E6"/>
    <mergeCell ref="E7:E9"/>
  </mergeCells>
  <printOptions horizontalCentered="1"/>
  <pageMargins left="0.275" right="0.156944444444444" top="0.590277777777778" bottom="0.354166666666667" header="0.275" footer="0.156944444444444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ztjj-206-1</cp:lastModifiedBy>
  <dcterms:created xsi:type="dcterms:W3CDTF">2022-07-09T08:49:00Z</dcterms:created>
  <dcterms:modified xsi:type="dcterms:W3CDTF">2024-12-17T16:49:35Z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6671F13CE2D7495984097B55F23D6516</vt:lpwstr>
  </property>
  <property fmtid="{D5CDD505-2E9C-101B-9397-08002B2CF9AE}" pid="3" name="KSOProductBuildVer">
    <vt:lpwstr>2052-11.8.2.12313</vt:lpwstr>
  </property>
</Properties>
</file>