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362" firstSheet="2" activeTab="2"/>
  </bookViews>
  <sheets>
    <sheet name="V0" sheetId="1" state="hidden" r:id="rId1"/>
    <sheet name="V1" sheetId="3" state="hidden" r:id="rId2"/>
    <sheet name="sheet" sheetId="6" r:id="rId3"/>
  </sheets>
  <definedNames>
    <definedName name="_xlnm._FilterDatabase" localSheetId="2" hidden="1">sheet!$A$3:$H$30</definedName>
    <definedName name="_xlnm._FilterDatabase" localSheetId="0" hidden="1">V0!$A$3:$P$151</definedName>
    <definedName name="_xlnm._FilterDatabase" localSheetId="1" hidden="1">'V1'!$A$3:$P$151</definedName>
    <definedName name="_xlnm.Print_Titles" localSheetId="2">sheet!$2:$3</definedName>
    <definedName name="_xlnm.Print_Titles" localSheetId="0">V0!$2:$3</definedName>
    <definedName name="_xlnm.Print_Titles" localSheetId="1">'V1'!$2:$3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<sst xmlns="http://schemas.openxmlformats.org/spreadsheetml/2006/main" count="1705" uniqueCount="339">
  <si>
    <t>云南中烟2023年毕业生招聘计划表</t>
  </si>
  <si>
    <t>序号</t>
  </si>
  <si>
    <t>单位</t>
  </si>
  <si>
    <t>2022年底
人数</t>
  </si>
  <si>
    <t>2023预计退休</t>
  </si>
  <si>
    <t>需求岗位</t>
  </si>
  <si>
    <t>需求专业分类</t>
  </si>
  <si>
    <t>需求专业</t>
  </si>
  <si>
    <t>毕业时间</t>
  </si>
  <si>
    <t>申报人数</t>
  </si>
  <si>
    <t>其中：</t>
  </si>
  <si>
    <t>相关要求</t>
  </si>
  <si>
    <t>备注</t>
  </si>
  <si>
    <t>在岗转退休</t>
  </si>
  <si>
    <t>内退转退休</t>
  </si>
  <si>
    <t>博士研究生</t>
  </si>
  <si>
    <t>硕士研究生</t>
  </si>
  <si>
    <t>大学
本科</t>
  </si>
  <si>
    <t>大学
专科</t>
  </si>
  <si>
    <t>玉溪卷烟厂</t>
  </si>
  <si>
    <t>生产操作类</t>
  </si>
  <si>
    <t>机械类</t>
  </si>
  <si>
    <t>机械工程、机械设计制造及其自动化、机械电子工程、过程装备与控制工程、材料成型及控制工程、工业设计、机械工艺技术、微机电系统工程、机电技术教育、机械制造及其自动化、机械设计及理论、智能制造工程</t>
  </si>
  <si>
    <t>2022、2023</t>
  </si>
  <si>
    <t>电气类</t>
  </si>
  <si>
    <t>电气工程及其自动化、电气工程与智能控制、智能电网信息工程、光源与照明、电力系统及其自动化、电机与电器、电力电子与电力传动、电工理论与新技术、高电压与绝缘技术、电气工程、电机电器智能化</t>
  </si>
  <si>
    <t>色弱色盲不符合</t>
  </si>
  <si>
    <t>自动化类</t>
  </si>
  <si>
    <t>自动化、控制理论与控制工程、检测技术与自动化装置、系统工程、模式识别与智能系统、（导航、制导与控制）、控制科学与工程、机器人工程、智能装备与系统、工业智能</t>
  </si>
  <si>
    <t>电子信息类</t>
  </si>
  <si>
    <t>电子科学与技术、集成电路设计与集成系统、电子信息工程、通信工程、信息工程、电子信息科学与技术、电信工程及管理、微电子科学与工程、电子封装技术、光电信息科学与工程、电磁场与无线技术、电波传播与天线、应用电子技术教育、电路与系统、通信与信息系统、信号与信息处理、物理电子学、微电子学与固体电子学、电磁场与微波技术、人工智能、信息与通信工程、集成电路科学与工程</t>
  </si>
  <si>
    <t>管理类-专业管理序列</t>
  </si>
  <si>
    <t>计算机类</t>
  </si>
  <si>
    <t>软件工程、网络工程、物联网工程、计算机科学与技术、电子与计算机工程、信息安全、智能科学与技术、数字媒体技术、计算机软件与理论、计算机应用技术、计算机系统结构、数据科学与大数据技术、网络空间安全、空间信息与数字技术、新媒体技术、保密技术、服务科学与工程、区块链工程、虚拟现实技术</t>
  </si>
  <si>
    <t>法学类</t>
  </si>
  <si>
    <t>法学、法律、知识产权、信用风险管理与法律防控、人工智能法学、法学理论、法律史、宪法学与行政法学、刑法学、民商法学、诉讼法学、经济法学、国际法学</t>
  </si>
  <si>
    <t>英语类</t>
  </si>
  <si>
    <t>英语、商务英语、英语语言文学</t>
  </si>
  <si>
    <t>中国语言文学类</t>
  </si>
  <si>
    <t>汉语言文学、汉语言、汉语国际教育、应用语言学、秘书学、语言学及应用语言学、汉语言文字学、中国语言与文化、中国语言文学</t>
  </si>
  <si>
    <t>经济学类</t>
  </si>
  <si>
    <t>经济学、经济统计学、国民经济管理、资源与环境经济学、商务经济学、能源经济、政治经济学、经济史、西方经济学、世界经济、（人口、资源与环境经济学）、国民经济学、区域经济学、产业经济学、劳动经济学、数量经济学、经济工程、数字经济、理论经济学、应用经济学</t>
  </si>
  <si>
    <t>管理科学类</t>
  </si>
  <si>
    <t>信息管理与信息系统、工程造价、管理科学、工程管理、保密管理、大数据管理与应用、工程审计、应急管理、管理科学与工程</t>
  </si>
  <si>
    <t>业务类-物流序列</t>
  </si>
  <si>
    <t>物流管理与工程类</t>
  </si>
  <si>
    <t>物流工程、物流管理、采购管理、供应链管理</t>
  </si>
  <si>
    <t>戏剧与影视学类</t>
  </si>
  <si>
    <t>播音与主持艺术</t>
  </si>
  <si>
    <t>植物生产类</t>
  </si>
  <si>
    <t>农学、植物保护、烟草、植物科学与技术、种子科学与工程、设施农业科学与工程、应用生物科学、植物学、作物栽培学与耕作学、植物营养学、农业昆虫与害虫防治、农药学、作物遗传育种、土壤学、植物病理学、智慧农业、作物学、农业资源与环境</t>
  </si>
  <si>
    <t>数学统计类</t>
  </si>
  <si>
    <t>数学与应用数学、信息与计算科学、基础数学、计算数学、概率论与数理统计、应用数学、运筹学与控制论、数理基础科学、数据计算及应用、数学、统计学、应用统计学</t>
  </si>
  <si>
    <t>金融财税贸易类</t>
  </si>
  <si>
    <t>金融学、金融工程、保险学、投资学、金融数学、信用管理、经济与金融、精算学、互联网金融、金融科技、财政学、税收学、国际经济与贸易、贸易经济、国际贸易学、税务</t>
  </si>
  <si>
    <t>工商管理类</t>
  </si>
  <si>
    <t>工商管理、市场营销、国际商务、会计学、财务管理、人力资源管理、审计学、劳动关系、财务会计教育、市场营销教育、资产评估、企业管理</t>
  </si>
  <si>
    <t>食品科学类</t>
  </si>
  <si>
    <t>食品科学与工程、烟草工程、烟草科学与工程、食品质量与安全、食品科学、香料香精技术与工程、食品安全与检测</t>
  </si>
  <si>
    <t>土木类</t>
  </si>
  <si>
    <t>土木工程、建筑环境与能源应用工程、给排水科学与工程、建筑电气与智能化、岩土工程、结构工程、智能建造</t>
  </si>
  <si>
    <t>环境科学类</t>
  </si>
  <si>
    <t>环境科学与工程、环境工程、环境科学、环境生态工程、环保设备工程、资源环境科学、水质科学与技术</t>
  </si>
  <si>
    <t>美术设计类</t>
  </si>
  <si>
    <t>美术学、美术学史论、跨媒体艺术、摄影、视觉传达设计、艺术设计学、新媒体艺术、数字媒体艺术、艺术学、产品设计、工艺美术、艺术与科技、包装设计、公共艺术、设计艺术学</t>
  </si>
  <si>
    <t>新闻传播类</t>
  </si>
  <si>
    <t>新闻学、传播学、广告学、广播电视学、网络与新媒体、编辑出版学、数字出版、国际新闻与传播、时尚传播、会展、新闻传播学</t>
  </si>
  <si>
    <t>玉溪卷烟厂小计</t>
  </si>
  <si>
    <t>——</t>
  </si>
  <si>
    <t>楚雄卷烟厂</t>
  </si>
  <si>
    <t>能源动力类</t>
  </si>
  <si>
    <t>能源与动力工程、能源与环境系统工程、新能源科学与工程、热能工程、动力机械及工程、工程热物理、流体机械及工程、储能科学与工程、动力工程及工程热物理</t>
  </si>
  <si>
    <t>化学类</t>
  </si>
  <si>
    <t>化学、应用化学、化学生物学、分子科学与工程、无机化学、分析化学、有机化学、高分子化学与物理、能源化学、物理化学</t>
  </si>
  <si>
    <t>统计学类</t>
  </si>
  <si>
    <t>统计学、应用统计学</t>
  </si>
  <si>
    <t>安全科学类</t>
  </si>
  <si>
    <t>安全工程、安全技术及工程、应急技术与管理、安全科学与工程</t>
  </si>
  <si>
    <t>美术学类</t>
  </si>
  <si>
    <t>美术学、美术学史论、跨媒体艺术、摄影</t>
  </si>
  <si>
    <t>食品科学与工程、烟草工程、烟草科学与工程、食品质量与安全、食品科学、食品安全与检测</t>
  </si>
  <si>
    <t>经济与贸易类</t>
  </si>
  <si>
    <t>国际经济与贸易、贸易经济、国际贸易学</t>
  </si>
  <si>
    <t>轻工类</t>
  </si>
  <si>
    <t>轻化工程、香料香精技术与工程、轻工技术与工程</t>
  </si>
  <si>
    <t>数学类</t>
  </si>
  <si>
    <t>数学与应用数学、信息与计算科学、基础数学、计算数学、概率论与数理统计、应用数学、运筹学与控制论、数理基础科学、数据计算及应用、数学</t>
  </si>
  <si>
    <t>楚雄卷烟厂小计</t>
  </si>
  <si>
    <t>大理卷烟厂</t>
  </si>
  <si>
    <t>马克思主义理论类</t>
  </si>
  <si>
    <t>科学社会主义、中国共产党历史、思想政治教育、马克思主义理论、马克思主义哲学、马克思主义基本原理、马克思主义发展史、马克思主义中国化研究、国外马克思主义研究、中国近现代史基本问题研究、科学社会主义与国际共产主义运动、中共党史</t>
  </si>
  <si>
    <t>贸易经济类</t>
  </si>
  <si>
    <t>国际经济与贸易、贸易经济、国际贸易学、经济学、经济统计学、国民经济管理、资源与环境经济学、商务经济学、能源经济、政治经济学、经济史、西方经济学、世界经济、（人口、资源与环境经济学）、国民经济学、区域经济学、产业经济学、劳动经济学、数量经济学、经济工程、数字经济、理论经济学、应用经济学</t>
  </si>
  <si>
    <t>大理卷烟厂小计</t>
  </si>
  <si>
    <t>昭通卷烟厂</t>
  </si>
  <si>
    <t>仪器类</t>
  </si>
  <si>
    <t>测控技术与仪器、精密仪器及机械、测试计量技术及仪器、精密仪器、智能感知工程、仪器科学与技术</t>
  </si>
  <si>
    <t>材料类</t>
  </si>
  <si>
    <t>焊接技术与工程、材料加工工程</t>
  </si>
  <si>
    <t>档案类</t>
  </si>
  <si>
    <t>档案学、信息资源管理、图书情报与档案管理</t>
  </si>
  <si>
    <t>经济财税贸易类</t>
  </si>
  <si>
    <t>经济学、经济统计学、国民经济管理、资源与环境经济学、商务经济学、能源经济、政治经济学、经济史、西方经济学、世界经济、（人口、资源与环境经济学）、国民经济学、区域经济学、产业经济学、劳动经济学、数量经济学、经济工程、数字经济、财政学、税收学、国际经济与贸易、贸易经济、国际贸易学、理论经济学、应用经济学、税务</t>
  </si>
  <si>
    <t>工业工程类</t>
  </si>
  <si>
    <t>工业工程、标准化工程、质量管理工程</t>
  </si>
  <si>
    <t>昭通卷烟厂小计</t>
  </si>
  <si>
    <t>红塔集团
小计</t>
  </si>
  <si>
    <t>玉溪厂含集团2022年底在岗956人、2023年预计退休50人</t>
  </si>
  <si>
    <t>昆明卷烟厂</t>
  </si>
  <si>
    <t>机械设计制造及其自动化、机械电子工程、机械工艺技术、微机电系统工程、机械制造及其自动化、机械工程、材料成型及控制工程、工业设计、过程装备与控制工程、智能制造工程、机械设计及理论</t>
  </si>
  <si>
    <t>1.国内高校本科生英语四级成绩425分及以上。
2.色盲、色弱不符合；双耳听力障碍不符合。</t>
  </si>
  <si>
    <t>电气工程及其自动化、电气工程与智能控制、智能电网信息工程、电机电器智能化、电气工程、电机与电器、电力系统及其自动化、电力电子与电力传动、高电压与绝缘技术、电工理论与新技术</t>
  </si>
  <si>
    <t>自动化、轨道交通信号与控制、机器人工程、智能装备与系统、工业智能、控制工程、控制理论与控制工程、检测技术与自动化装置、系统工程、模式识别与智能系统</t>
  </si>
  <si>
    <t>计算机、电子信息类</t>
  </si>
  <si>
    <t>计算机科学与技术、软件工程、网络工程、信息安全、物联网工程、智能科学与技术、空间信息与数字技术、电子与计算机工程、数据科学与大数据技术、网络空间安全、保密技术、计算机系统结构、计算机软件与理论、计算机应用技术；电子信息工程、电子科学与技术、通信工程、人工智能、信息工程、电子信息科学与技术、通信与信息系统、信号与信息处理</t>
  </si>
  <si>
    <t>烟草、农学类</t>
  </si>
  <si>
    <t>农学、烟草、烟草科学与工程、农业昆虫与害虫防治、植物病理学、烟草学、食品科学与工程（烟草科学与工程方向）、食品质量与安全</t>
  </si>
  <si>
    <t>化学、应用化学、化学生物学、无机化学、分析化学、有机化学、物理化学、高分子化学与物理、化学工程</t>
  </si>
  <si>
    <t>能源与动力工程、能源与环境系统工程、热能工程、动力机械及工程</t>
  </si>
  <si>
    <t>物流管理、物流工程</t>
  </si>
  <si>
    <t>建筑类</t>
  </si>
  <si>
    <t>建筑学、智慧建筑与建造、建筑设计及其理论、建筑技术科学</t>
  </si>
  <si>
    <t>建筑环境与能源应用工程、（供热、供燃气、通风及空调工程）</t>
  </si>
  <si>
    <t>审计类</t>
  </si>
  <si>
    <t>审计学、资产评估、工程审计</t>
  </si>
  <si>
    <t>会计类</t>
  </si>
  <si>
    <t>会计学、财务管理、财务会计教育</t>
  </si>
  <si>
    <t>法学、宪法学与行政法学、刑法学、民商法学、诉讼法学、经济法学、政治学、马克思主义理论</t>
  </si>
  <si>
    <t>统计学、应用统计学、概率论与数理统计</t>
  </si>
  <si>
    <t>昆明卷烟厂小计</t>
  </si>
  <si>
    <t>红河卷烟厂</t>
  </si>
  <si>
    <t>机械工程、机械设计制造及其自动化、机械电子工程、工业设计、过程装备与控制工程、机械工艺技术、微机电系统工程、智能制造工程、机械制造及其自动化、机械设计及理论</t>
  </si>
  <si>
    <t>电气自动化类</t>
  </si>
  <si>
    <t>自动化、电气工程及其自动化、电气工程与智能控制、机器人工程、智能装备与系统、工业智能、控制工程、控制理论与控制工程、系统工程、模式识别与智能系统、检测技术与自动化装置</t>
  </si>
  <si>
    <t>电子信息工程、电子科学与技术、通信工程、微电子科学与工程、光电信息科学与工程、信息工程、电子信息科学与技术、人工智能、电路与系统、通信与信息系统、信号与信息处理</t>
  </si>
  <si>
    <t>烟草、烟草学、烟草工程、农学、植物科学与技术、烟草科学与工程、农艺与种业</t>
  </si>
  <si>
    <t>计算机科学与技术、软件工程、网络工程、信息安全、物联网工程、智能科学与技术、电子与计算机工程、数据科学与大数据技术、网络空间安全、计算机软件与理论、计算机应用技术</t>
  </si>
  <si>
    <t>测控仪器类</t>
  </si>
  <si>
    <t>测控技术与仪器、精密仪器、测试计量技术及仪器、仪器科学与技术</t>
  </si>
  <si>
    <t>能源与动力工程、能源与环境系统工程、工程热物理、热能工程、动力机械及工程</t>
  </si>
  <si>
    <t>统计学、应用统计学、数学与应用数学、信息与计算科学、数据计算及应用、计算数学、概率论与数理统计、应用数学、运筹学与控制论</t>
  </si>
  <si>
    <t>管理学类</t>
  </si>
  <si>
    <t>工商管理、采购管理、供应链管理、管理科学、企业管理</t>
  </si>
  <si>
    <t>红河卷烟厂小计</t>
  </si>
  <si>
    <t>曲靖卷烟厂</t>
  </si>
  <si>
    <t>机械材料类</t>
  </si>
  <si>
    <t>机械工程、机械设计制造及其自动化、材料成型及控制工程、机械电子工程、工业设计、过程装备与控制工程、车辆工程、机械工艺技术、微机电系统工程、机电技术教育、智能制造工程、智能车辆工程、机械、机械制造及其自动化、机械设计及理论、材料科学与工程、焊接技术与工程、材料设计科学与工程、材料与化工、材料物理与化学、材料学、材料加工工程</t>
  </si>
  <si>
    <t>电气工程及其自动化、电气工程与智能控制、电机电器智能化、电气工程、电机与电器、电力系统及其自动化、电力电子与电力传动、电工理论与新技术、自动化、轨道交通信号与控制、机器人工程、智能装备与系统、工业智能、控制科学与工程、控制理论与控制工程、检测技术与自动化装置、系统工程、模式识别与智能系统、测控技术与仪器、精密仪器、智能感知工程、仪器科学与技术、精密仪器及机械、测试计量技术及仪器</t>
  </si>
  <si>
    <t>软件工程、网络工程、信息安全、物联网工程、智能科学与技术、电子与计算机工程、数据科学与大数据技术、网络空间安全、计算机系统结构、计算机软件与理论、计算机应用技术、信息管理与信息系统</t>
  </si>
  <si>
    <t>电子信息工程、电子科学与技术、通信工程、微电子科学与工程、光电信息科学与工程、信息工程、电子信息科学与技术、人工智能、信息与通信工程、电子信息、通信与信息系统、信号与信息处理</t>
  </si>
  <si>
    <t>能源与动力工程、能源与环境系统工程、新能源科学与工程、储能科学与工程、动力工程及工程热物理、热能工程、动力机械及工程</t>
  </si>
  <si>
    <t>物流类</t>
  </si>
  <si>
    <t>物流管理、物流工程、采购管理、供应链管理、物流工程与管理</t>
  </si>
  <si>
    <t>土木建筑类</t>
  </si>
  <si>
    <t>土木工程、建筑环境与能源应用工程、给排水科学与工程、建筑电气与智能化、智能建造、建筑学、智慧建筑与建造、建筑设计及其理论、建筑技术科学</t>
  </si>
  <si>
    <t>农业植物类</t>
  </si>
  <si>
    <t>农学、植物保护、植物科学与技术、种子科学与工程、应用生物科学、农药化肥、作物学、农业、作物栽培学与耕作学、作物遗传育种、土壤学、植物营养学、植物病理学、农业昆虫与害虫防治、农药学、植物学</t>
  </si>
  <si>
    <t>安全类</t>
  </si>
  <si>
    <t>安全工程、应急技术与管理、职业卫生工程、安全科学与工程、消防工程、安全防范工程</t>
  </si>
  <si>
    <t>会计学、会计、财务管理、经济学、经济统计学、金融学、金融、金融数学</t>
  </si>
  <si>
    <t>工程审计类</t>
  </si>
  <si>
    <t>工程管理、工程造价、工程审计、审计学、资产评估、审计、管理科学与工程</t>
  </si>
  <si>
    <t>科学社会主义、中国共产党历史、思想政治教育、马克思主义理论、马克思主义基本原理、马克思主义发展史、马克思主义中国化研究</t>
  </si>
  <si>
    <t>数学、基础数学、计算数学、概率论与数理统计、应用数学、运筹学与控制论、统计学、应用统计</t>
  </si>
  <si>
    <t>化学、无机化学、分析化学、有机化学、化学工程、化学工艺、应用化学</t>
  </si>
  <si>
    <t>曲靖卷烟厂小计</t>
  </si>
  <si>
    <t>会泽卷烟厂</t>
  </si>
  <si>
    <t>机电自动化轻工类</t>
  </si>
  <si>
    <t>机械设计制造及其自动化、机械制造及其自动化、机械工程、材料成型及控制工程、机械电子工程、过程装备与控制工程、机械设计及理论、工业设计、机械工艺技术、智能制造工程、电气工程及其自动化、电气工程与智能控制、电机电器智能化、电机与电器、自动化、智能装备与系统、工业智能、机器人工程、智能交互设计、包装工程、印刷工程</t>
  </si>
  <si>
    <t>土木环境类</t>
  </si>
  <si>
    <t>土木工程、建筑环境与能源应用工程、环境工程、环境科学、环境科学与工程</t>
  </si>
  <si>
    <t>计算机科学与技术、智能科学与技术、软件工程、网络工程、信息安全、物联网工程、数字媒体技术、电子与计算机工程、计算机系统结构、计算机软件与理论、计算机应用技术、数据科学与大数据技术、电子信息工程、电子封装技术、电子科学与技术、通信工程、光电信息科学与工程、信息工程、电子信息科学与技术、人工智能</t>
  </si>
  <si>
    <t>食品化学类</t>
  </si>
  <si>
    <t>化学、应用化学、分析化学、有机化学、无机化学、化学生物学、食品科学与工程（烟草科学与工程）、烟草工程</t>
  </si>
  <si>
    <t>财会金融类</t>
  </si>
  <si>
    <t>会计学、财务管理、审计学、金融学</t>
  </si>
  <si>
    <t>新闻语言类</t>
  </si>
  <si>
    <t>新闻学、传播学、网络与新媒体、广播电视学、汉语言、汉语言文学、汉语国际教育、秘书学</t>
  </si>
  <si>
    <t>会泽卷烟厂小计</t>
  </si>
  <si>
    <t>新疆卷烟厂</t>
  </si>
  <si>
    <t>机械制造及其自动化、机械工程、机械设计制造及其自动化、机械电子工程、智能制造工程</t>
  </si>
  <si>
    <t>2022、
2023</t>
  </si>
  <si>
    <t>1.英语四级不做要求，优先考虑英语四级达到425分以上者。
2.色盲、色弱不符合；双耳听力障碍不符合。</t>
  </si>
  <si>
    <t>电气工程、电气工程及其自动化、电气工程与智能控制、电机电器智能化</t>
  </si>
  <si>
    <t>网络工程、信息安全、数据科学与大数据技术、网络空间安全、计算机科学与技术</t>
  </si>
  <si>
    <t>物流工程与管理、物流工程、物流管理、供应链管理</t>
  </si>
  <si>
    <t>审计学、审计</t>
  </si>
  <si>
    <t>新疆卷烟厂小计</t>
  </si>
  <si>
    <t>乌兰浩特卷烟厂</t>
  </si>
  <si>
    <t>机械制造及其自动化、机械工程、机械设计制造及其自动化、材料成型及控制工程、机械电子工程、工业设计、过程装备与控制工程、机械工艺技术、微机电系统工程、智能制造工程、机械设计与制造、机械制造与自动化、焊接技术与自动化、电机与电器技术、机械装备制造技术、工业工程技术、材料科学与工程、焊接技术与工程</t>
  </si>
  <si>
    <t>色盲、色弱不符合；双耳听力障碍不符合。</t>
  </si>
  <si>
    <t>电气自动化、仪器类</t>
  </si>
  <si>
    <t>电气工程、电气工程及其自动化、电气工程与智能控制、电机电器智能化、机电设备安装技术、机电设备维修与管理、数控设备应用与维护；自动化、智能装备与系统、工业智能、机电一体化技术、电气自动化技术、工业过程自动化技术、智能控制技术、工业网络技术、工业自动化仪表、测控技术与仪器</t>
  </si>
  <si>
    <t>计算机科学与技术、软件工程、网络工程、电子与计算机工程、网络空间安全、电子信息工程、电子科学与技术、通信工程</t>
  </si>
  <si>
    <t>烟草、农学、园艺</t>
  </si>
  <si>
    <t>经济学、经济统计学、数字经济</t>
  </si>
  <si>
    <t>工商管理、审计学、人力资源管理、劳动关系</t>
  </si>
  <si>
    <t>法学、知识产权、信用风险管理与法律防控</t>
  </si>
  <si>
    <t>乌兰浩特卷烟厂小计</t>
  </si>
  <si>
    <t>红云红河集团小计</t>
  </si>
  <si>
    <t>2022年底集团本部在岗预计656人，2023年集团本部预计退休39人。</t>
  </si>
  <si>
    <t>技术中心</t>
  </si>
  <si>
    <t>专业技术类</t>
  </si>
  <si>
    <t>化学、应用化学、化学生物学、物理化学、分析化学</t>
  </si>
  <si>
    <t>英语4级425分及以上</t>
  </si>
  <si>
    <t>轻化工程、香料香精技术与工程</t>
  </si>
  <si>
    <t>化工类</t>
  </si>
  <si>
    <t>化学工程与工艺、化学工程与工业生物工程、化学工程、化学工艺、生物化工、应用化学</t>
  </si>
  <si>
    <t>食品科学与工程、烟草工程、食品质量与安全、烟草科学与工程、食品科学</t>
  </si>
  <si>
    <t>烟草、烟草学</t>
  </si>
  <si>
    <t>技术中心小计</t>
  </si>
  <si>
    <t>原料中心</t>
  </si>
  <si>
    <r>
      <rPr>
        <sz val="10"/>
        <color rgb="FFFF0000"/>
        <rFont val="宋体"/>
        <charset val="134"/>
      </rPr>
      <t>概率论与数理统计、</t>
    </r>
    <r>
      <rPr>
        <sz val="10"/>
        <rFont val="宋体"/>
        <charset val="134"/>
      </rPr>
      <t>计算机系统结构、计算机软件与理论、计算机应用技术</t>
    </r>
  </si>
  <si>
    <t>2023</t>
  </si>
  <si>
    <t>作物栽培学与耕作学（烟草方向）</t>
  </si>
  <si>
    <t>食品科学（烟草方向）</t>
  </si>
  <si>
    <t>无机化学、分析化学、有机化学、化学工程、化学工艺、应用化学</t>
  </si>
  <si>
    <t>原料中心小计</t>
  </si>
  <si>
    <t>合和集团</t>
  </si>
  <si>
    <t>金融学、金融、金融工程、金融科技、经济与金融、金融数学、投资学、信用管理、国民经济学、区域经济学、产业经济学、金融统计与风险管理、数理金融学</t>
  </si>
  <si>
    <t>法学、法律、民商法学、经济法学</t>
  </si>
  <si>
    <t>计算机科学与技术、计算机应用技术、计算机软件与理论、计算机系统结构、网络工程、软件工程、信息安全、物联网工程、智能科学与技术、电子与计算机工程、网络空间安全、数据科学与大数据技术、人工智能、信息与通信工程、通信工程、电子信息工程、电子科学与技术、信息工程、电子信息科学与技术</t>
  </si>
  <si>
    <t>工程造价、工程审计</t>
  </si>
  <si>
    <t>合和集团小计</t>
  </si>
  <si>
    <t>国际公司</t>
  </si>
  <si>
    <t>会计学专业、财务管理专业、审计学专业、金融学专业</t>
  </si>
  <si>
    <t>2022年、2023年</t>
  </si>
  <si>
    <t>能驻国（境）外工作；国内高校毕业生英语六级成绩425分及以上，或雅思IELTS成绩不低于6.5分，或托福TOEFL IBT成绩不低于90分；国境外高校毕业生无须提供语言证明。</t>
  </si>
  <si>
    <t>市场营销专业、国际经济与贸易专业、国际商务专业</t>
  </si>
  <si>
    <t>汉语言文学专业、新闻学专业、传播学专业、网络与新媒体专业</t>
  </si>
  <si>
    <t>国际公司小计</t>
  </si>
  <si>
    <t>烟机公司</t>
  </si>
  <si>
    <t>工业工程、标准化工程、质量管理工程、管理科学与工程</t>
  </si>
  <si>
    <t>经济学、经济统计学、经济工程、商务经济学、数字经济、产业经济学、国际经济与贸易、贸易经济、国民经济学、区域经济学、国际贸易学、劳动经济学、统计学、数量经济学</t>
  </si>
  <si>
    <t>物流工程、物流管理、供应链管理、物流工程与管理、物流管理与工程</t>
  </si>
  <si>
    <t>电气工程及其自动化、电气工程与智能控制、电机电器智能化、电力系统及其自动化、电机与电器、电气工程</t>
  </si>
  <si>
    <t>色盲、色弱不符合；双耳听力障碍不符合</t>
  </si>
  <si>
    <t>自动化、智能装备与系统、机器人工程、工业智能、控制科学与工程、控制理论与控制工程、系统工程、模式识别与智能系统</t>
  </si>
  <si>
    <t>电子科学与技术、电子信息工程、通信工程、信息工程、电子信息科学与技术、微电子科学与工程、光电信息科学与工程、人工智能、物理电子学、电路与系统、微电子学与固体电子学、电磁场与微波技术、通信与信息系统、信号与信息处理</t>
  </si>
  <si>
    <t>数控技术、机械制造与自动化、机械工程、机械设计制造及其自动化、智能制造工程、过程装备与控制工程、材料成型及控制工程、工业设计、机械工艺技术、机械制造及其自动化、机械设计及理论</t>
  </si>
  <si>
    <t>自动化生产设备应用、机电设备安装技术、机电设备维修与管理、机电设备技术、数控设备应用与维护、电机与电气技术、机电一体化技术、机械电子工程、微机电系统工程</t>
  </si>
  <si>
    <t>合计</t>
  </si>
  <si>
    <t>2022
2023</t>
  </si>
  <si>
    <t>--</t>
  </si>
  <si>
    <t>概率论与数理统计、计算机系统结构、计算机软件与理论、计算机应用技术</t>
  </si>
  <si>
    <t>烟机公司小计</t>
  </si>
  <si>
    <r>
      <rPr>
        <sz val="12"/>
        <rFont val="宋体"/>
        <charset val="134"/>
      </rPr>
      <t>附件1</t>
    </r>
    <r>
      <rPr>
        <sz val="12"/>
        <rFont val="宋体"/>
        <charset val="134"/>
      </rPr>
      <t xml:space="preserve"> </t>
    </r>
  </si>
  <si>
    <t>寻甸城乡投资开发集团有限公司2025年公开招聘社会人才岗位计划表</t>
  </si>
  <si>
    <t>公司</t>
  </si>
  <si>
    <t>招聘岗位</t>
  </si>
  <si>
    <t>招聘人数</t>
  </si>
  <si>
    <t>性别</t>
  </si>
  <si>
    <r>
      <rPr>
        <b/>
        <sz val="11"/>
        <rFont val="宋体"/>
        <charset val="134"/>
      </rPr>
      <t>主要工作</t>
    </r>
    <r>
      <rPr>
        <b/>
        <sz val="11"/>
        <color rgb="FF000000"/>
        <rFont val="宋体"/>
        <charset val="134"/>
      </rPr>
      <t>职责</t>
    </r>
  </si>
  <si>
    <t>任职资格</t>
  </si>
  <si>
    <t>寻甸城投集团</t>
  </si>
  <si>
    <t>纪检监察部/执纪监督</t>
  </si>
  <si>
    <t>不限</t>
  </si>
  <si>
    <t>1. 负责集团公司并指导监督子公司党风廉政建设和反腐败工作实施中的具体组织、协调、监督、检查和考核总结工作;
2. 监督检查集团公司及下属企业的党组织、领导班子及其成员贯彻执行党的路线方针政策、决议和国家的法律、法规、规章、决定、命令等情况以及贯彻执行党章党纪政纪的情况;
3. 负责落实集团公司及下属企业的党纪法规和廉政建设的宣传教育工作。开展党风党纪政纪方面的宣传教育、警示教育，监督检查反对”四风”、严格执行中央”八项规定”情况和所属企业落实”两个责任”情况;
4.监督检查集团公司及下属企业的党组织、领导班子及其成员特别是主要负责人行使权力的情况、检查”三重一大”决策制度执行情况，监督检查集团公司所属企业党组织、领导班子及其成员廉政勤政、思想作风和党风廉政建设以及落实党风廉政建设责任制情况，对重点项目（含工程建设、重大经营业务、各类招投标活动等）实施全过程的效能监察，强化过程监督;
5.负责协助配合各级纪检监察机关和公安司法机关的案件核查工作;
6.负责全集团员工廉政谈话、诫勉谈话等监督制度的落实工作;
7.负责上级纪检监察部门和公司领导交办的其他事项。</t>
  </si>
  <si>
    <t>1. 大学本科及以上学历，文秘、汉语言、中国共产党历史学等相关专业；
2. 年龄35周岁以下，身体健康，具有良好的沟通表达能力；
3. 中共党员或预备党员优先；
4. 有纪检监督工作经验；
5. 具备良好的政治素质和道德品质，未受到相关政纪或行政处分，具有相关工作经验优先；
6. 具备一定的文字功底，熟练运用OFFICE等办公软件；
7. 具有团队合作精神，工作仔细认真，责任心强，对工作充满热情与激情，能承受一定的压力。</t>
  </si>
  <si>
    <t>学历要求：全日制本科</t>
  </si>
  <si>
    <t>国有资产经营管理部/资产运营、资产管理及下属企业经营绩效考核</t>
  </si>
  <si>
    <t>1.研究资产运营管理相关的国家、省、市、县相关法律法规，配合县国资委制定适合寻甸县县情的资产管理、资产运营相关制度和资产运营方案。
2.负责制定资产管理年度工作计划，提出相关资产运营管理及资产处置的建议。
3.负责公司经营性资产管理运营和非经营性资产的管理。
4.负责指导和监督子公司资产经营管理及开发工作。
5.负责公司经营性资产的管理维护，负责部门档案归档移交。
6.负责政府注入资产的清点盘查、划转、接收和经营权等移交工作和资产产权变更相关工作；
7.建立公司经营性资产台账，对接财务及时追缴欠缴租金。
8.定期进行资产巡查，检查承租人履约情况。
9.配合融资部门做好抵押资产的梳理。
10.负责梳理下属子公司资产情况，拟定子公司资产管理制度；
11.负责按照各子公司现经营情况对其资产进行评估管理；
12.负责对下属子公司资产运营指标进行量化及考核，制定考核实施方案，跟踪、检查目标责任完成情况，梳理存在问题，提出指导性意见。
13.负责公司及子公司股权管理，对参控股公司收益分红的核算审计管理。</t>
  </si>
  <si>
    <t>1.大学本科及以上学历，工商管理，经济类、财务类等相关专业
2.年龄在40周岁以下；
3.有2年以上国有资产运营经验，熟悉资产运营管理、股权投资管理，具备相关行业从业经验，具备较强的沟通能力及公文写作能力、工作细致，有责任感；
4.工作细致，有责任感。</t>
  </si>
  <si>
    <t>党群工作部
/党务管理</t>
  </si>
  <si>
    <t>1.制定党建工作计划、报告、总结和规章制度等有关文件.
2.开展党支部换届改选、党员民主评议等工作。
3.落实党务活动，编制党员发展计划，指导党员发展的培养、考察、审批、上报等工作。
4.制定党员教育和入党积极分子培训计划。制定公司党员发展规划，督促各支部重点培养、考察入党积极分子，保证新党员质量。组织落实党费收缴、关系转移、政审函调等日常管理工作。
5.负责党支完成“三会一课”和干部职工的理论教育培训工作；负责思想政治工作管理机制的建立与管理。
6.组织学习并贯彻落实党风廉政建设，落实党风廉政建设责任书及党建工作责任书。</t>
  </si>
  <si>
    <t>1.本科及以上学历，中共党员或预备党员；
2.年龄35周岁以下；
3.具有1年以上党务工作或相关工作经验优先；
4.熟悉党的组织建设、思想建设、作风建设等方面的基本知识和工作流程；
5.具有较高的政治觉悟和坚定的理想信念，热爱党的事业，能够认真贯彻执行党的路线、方针、政策；
6.具备良好的组织协调能力、沟通能力和文字表达能力，能够独立完成党务材料的撰写和审核；
7.熟悉办公软件操作，具备一定的数据分析能力；品行端正，廉洁自律，有良好的职业道德和团队合作精神，能够以身作则，发挥党员的先锋模范作用，愿意长期投身于党务工作，有较强的责任心和使命感。</t>
  </si>
  <si>
    <t>法务审计合同部/法务管理岗</t>
  </si>
  <si>
    <t>1.针对法务管理实际情况起草、拟订、修改集团公司法务工作细则；
2.参与拟订及审核集团公司及子公司规章制度、合同、文件等工作；
3.协调集团公司及子公司与法律顾问之间法务咨询、合同审查等各种工作；
4.协助处理集团公司及子公司的各类仲裁、诉讼等法律事务；
5.组织开展集团公司及子公司法律工作培训，指导、监督子公司法务工作开展；
6.参与集团公司及子公司的合规管理、风险防范工作，落实相关合规管理制度，加强企业风险防范能力；
7.完成部门安排的其他工作。</t>
  </si>
  <si>
    <t>1大学本科及以上学历，法律相关专业，
2.年龄40周岁以下；
3具备法律相关工作经验；持法律相关证书，持法律A证优先；
4.熟练掌握企业法务工作流程，熟悉法律诉讼等相关工作；熟悉公司招投标流程；
5.政治可靠，廉洁自律，诚实守信，无违法违纪等不良行为。</t>
  </si>
  <si>
    <t>投融资部/融资管理</t>
  </si>
  <si>
    <t>1.负责公司重大投融资方案、股权转让、资产重组等事项的战略审查；
2.执行公司的融资决策，实现企业融资的流动性，为资金平衡奠定基础，保证公司计划内投资建设项目的资金落实；
3.负责宏观经济政策、行业发展政策等与公司发展战略相关的政策信息研究调查，分析研究公司发展战略机遇和战略风险，为公司战略目标确定提供可靠依据；
4.负责组织公司战略规划的起草、修编工作，对公司中长期发展战略进行研究，制定完善公司战略规划方案，拟定公司业务发展战略和经营策略；
5.负责做好投融资档案资料的收集、管理、归档工作。</t>
  </si>
  <si>
    <t>1.大学本科及以上学历，经济学、金融学等相关专业；
2.年龄35周岁以下;
3.熟悉项目投融资管理，具有良好的投资判断能力和融资分析能力，熟悉掌握投融资流程和专项业务知识；
4.熟悉投资项目收益分析、投资成本合算和投资风险评估，精通各种投资流程和融资渠道；
5.具有高度的责任心，良好的经营意识；</t>
  </si>
  <si>
    <t>投融资部/投资管理</t>
  </si>
  <si>
    <t>1.负责公司市场开发及项目拓展工作，对拟投资企业及项目进行调研分析，评估企业及项目的市场价值，撰写可行性报告。
2.编制年度投资项目计划，落实投资项目及下达投资计划。
3.积极对接各职能职权部门了解最新发展动向，为公司拓展投资项目提供市场依据。
4.负责公司招商引资工作。
5.负责编制公司年度投资项目计划，落实投资项目及下达投资计划。
6.负责做好投资档案资料的收集、管理、归档工作。
7.负责对公司对外投资、出租、出借等资产的保值增值工作。
8.协助其他职能部门对所出资企业进行监督审计及负债性融资工作。
9.负责办理公司投资建设项目的立项审批，用地手续。
10.负责组织公司战略规划的起草、修编工作，对公司中长期发展战略进行研究，制定完善公司战略规划方案，拟定公司业务发展战略和经营策略。</t>
  </si>
  <si>
    <t>1. 大学本科及以上学历，土地资源管理，土地开发等相关专业；
2.年龄35周岁以下；持有相关工程（投资）类证书优先；
3.熟悉土地项目包装全流程，熟悉项目投资、市场开发等工作；
4.工作仔细认真，责任心强，具有较强沟通及团队协作能力；</t>
  </si>
  <si>
    <t>人力资源部/社保及薪酬福利管理岗</t>
  </si>
  <si>
    <t>1.负责员工“五险一金”的缴纳；
2.负责按照相关规定办理各项保险手续；
3.负责按照相关规定及时办理新员工各项保险参保手续；
4.负责按规定办理调入、调出员工保险手续；
5.负责建立和完善企业员工薪酬、福利制度；并严格执行；
6.负责按时核算员工的薪资、福利，组织编制薪资、福利发放报表；
7.负责根据员工职务、职称、岗位层级的变动及时调整薪酬福利。
8.负责指导子公司完成其员工社保及薪酬福利管理工作。</t>
  </si>
  <si>
    <t>1.大学本科及以上学历，人力资源管理、工商管理等相关专业；
2.年龄35周岁以下，持有人力资源相关证书优先；
3.熟悉人力资源工作，有相关工作经验，熟悉劳动法等国家相关政策法规；
4.工作认真仔细，责任心强，具有较强的沟通及团队协作能力；</t>
  </si>
  <si>
    <t>人力资源部/人力资源规划岗</t>
  </si>
  <si>
    <t>1.负责组织制定整个集团人力资源中长期发展规划（年度人才需求与储备、人才政策、获取方式、费用等），确保企业中长期人力资源需求；
2.负责制定整个集团人力资源年度工作计划；根据公司发展需要，确定人员需求计划，制定招聘计划并组织实施。
3.负责制定整个集团的培训计划，并根据计划组织集团及下属子公司开展实施。
4.负责统筹整个集团人员，对人员的调整、调动提出合理化建议。
5.完成部门安排的其他工作。</t>
  </si>
  <si>
    <t>安全生产部/安全生产监督管理岗</t>
  </si>
  <si>
    <t>1.负责编制公司安全管理制度、操作规程和安全措施等相关规章制度；
2.参与制订本单位安全生产方针、目标，制订安全生产、职业健康、环境保护等法规、标准及有关文件的学习计划；
3.定期对公司所有项目、资产运营进行安全巡查，形成台账资料；
4.定期到作业现场监督检查，纠正违章作业和违章指挥行为，对现场不能处理的安全隐患和职业健康问题，提出整改意见，向有关领导汇报，并跟踪整改落实；
5.定期对公司及子公司员工进行安全作业方面知识普及，形成台账资料；
6.做好上级相关部门对公司所有安全方面检查工作；
7.组织集团公司及所属企业安全教育培训计划、监督检查计划和应急演练计划并实施。</t>
  </si>
  <si>
    <t>1.大学本科及以上学历，食品科学与工程类、安全科学与工程类等相关专业；
2.年龄35周岁以下，持有安全相关证书优先；
3熟悉校园及相关行业食品安全工作，有相关工作经验，熟悉食品法、安全生产法等国家相关政策法规；
4.工作认真仔细，责任心强，具有较强的沟通及团队协作能力；</t>
  </si>
  <si>
    <t>寻甸城投企业管理有限公司</t>
  </si>
  <si>
    <t>物业公司/项目经理</t>
  </si>
  <si>
    <t>1.负责管辖项目物业管理的全面管理工作，确保各项服务标准的执行与优化。
2.制定并实施物业管理方案，包括但不限于设施维护、清洁卫生、安全监控等。
3.管理团队，指导下属员工完成日常工作，并对员工进行培训和发展。
4.协调与业主之间的关系，处理业主投诉，提高业主满意度。
5.定期检查项目设施设备，确保其正常运行，及时发现并解决各种问题。
6.配合相关部门进行社区活动的组织和策划，提升社区文化氛围。
7.每年对下一年度项目预算进行编制，监控物业管理费用的收支情况，确保财务状况的康稳定。</t>
  </si>
  <si>
    <t>1.大学本科及以上学历，物业管理等相关专业；
2.年龄40周岁以下；
3.至少2年以上大型物业公司的项目经理物业管理经验可适当放宽学历条件，有住宅项目管理经验者优先。
4..熟悉物业管理法规和政策，具备较强的团队管理能力和沟通协调能力；具备良好的客户服务意识，能够妥善处理各种业主投诉。
5.具备较强的责任心和敬业精神，能承受一定的工作压力。
6.具有良好的组织协调能力，能独立处理突发事件。
7..熟练掌握办公软件，能独立完成物业服务方案拟定及项目预算编制。</t>
  </si>
  <si>
    <t>物业公司/副总经理</t>
  </si>
  <si>
    <t>1.领导、监察、审查、评估及修订物业管理的职能及工作的能力；制定项目年度物业管理预算方案，管理与提升日常物业的服务品质、完善操作管理流程及适当的财务运营情况；统筹年度物业发展策略，提高物业公司健康可持续发展；
2.执行政府各项法规及物业管理公约，与有关部门保持良好的关系；负责品质管理工作，提升物业管理服务水平和质量。包括监督所管辖区域的现场品质，提出整改方案并跟踪落实情况，了解并掌握物业管理法律、法规方面的信息，负责传达给各部门、项目，并定期对物业服务中心的日常服务工作进行监督检查。
3.负责物业公司的年度工作计划安排，包括编制物业公司年度工作计划、安排人员工作等；协助总经理开展公司的经营、管理工作，完成集团下达的目标任务。包括协助制定公司的管理制度、工作流程等，并落实执行。
4.建立客户投诉意见处理机制，确保投诉都能得到满意的回复和解决。
5.对外市场拓展，扩大公司管理规模。</t>
  </si>
  <si>
    <t>1.大学本科及以上学历，物业管理等相关专业；
2.年龄40周岁以下；
3.具有三年以上大型物业管理相关经验，且在管理岗位上工作3年以上；
4.能够组织协调开展物业管理工作，协助提升项目品牌知名度；
5.熟悉物业管理操作流程且掌握有关物业管理相关法律、法规；
6.执行力和规划能力强，有团队合作及敬业精神。</t>
  </si>
  <si>
    <t>资产运营部经理</t>
  </si>
  <si>
    <t>1.在总经理的领导下，主持资产运营部全面工作，设定部门阶段性工作任务，检查部门各项工作执行完成情况；
2.向集团汇报资产运营管理可行性方案、实施方案；
3.建立健全公司资产运营管理制度；
4.认真完成公司交办的其他工作。</t>
  </si>
  <si>
    <t>1.大学本科及以上学历，工商管理专业、财务管理等相关专业，有资产管理工作经验者优先。
2.年龄40周岁以下，身体健康，具有良好的沟通表达能力；
3.有2年及以上国有资产运营经验
4.熟练运用excel等办公软件；
5.工作仔细认真，责任心强，具备较强的书面、口头表达能力和抗压能力。</t>
  </si>
  <si>
    <t>寻甸城乡教育投资有限公司</t>
  </si>
  <si>
    <t>项目运营部/运营综合岗</t>
  </si>
  <si>
    <t>1.负责制定公司项目管理年度工作计划，拟定项目管理制度，建立健全项目管理的各项规章制度并监督执行；
2.负责公司经营性资产管理运营和非经营性项目运营的管理；
3.负责梳理公司资产情况，拟定公司项目管理制度并监督执行；
4.负责公司商务贸易工作，根据公司实际情况，制定商务贸易可行性工作计划；
5.全面负责与客户的对接、跟进相应政策；按时、按质、按量完成公司下达的各项业务指标；
6.协调销售关系，维护与厂商、合作伙伴等客情关系；
7.负责对管辖区的人员进行培训、指导、提升、管理和监控，确保所管辖区域销售队伍的建设。</t>
  </si>
  <si>
    <t>1.大学本科及以上学历，工商管理、贸易经理、土木工程等相关专业。
2.年龄35周岁以下；
2.熟悉项目运营、商务贸易相关工作流程，具有良好的沟通协调能力；
3.良好的服务意识与工作心态，工作细致认真，责任心强；
4.有良好的团队合作精神和协调能力，为人正直，诚实守信。</t>
  </si>
  <si>
    <t>市场经营部/经营综合岗</t>
  </si>
  <si>
    <t>1.具备扎实的市场营销理论知识，熟悉新媒体传播、品牌策划、产品推广、渠道管理等市场营销流程。
2.具有良好的沟通协调能力、文字组 织能力、市场分析和洞察能力。
3.良好的客户服务意识与工作心态，工作细致认真，责任心强。
有良好的团队合作精神，为人正直，诚实守信。</t>
  </si>
  <si>
    <t>1. 大学本科及以上学历，供应链管理、贸易经济、国际贸易与经济等相关专业；
2. 年龄35周岁以下；
3.有供应链贸易、商务贸易等贸易相关工作经验，可适当放宽学历要求
2.具备良好的学习能力和创新意识，能够紧跟市场趋势和客户需求变化。
3.遵守企业规章制度，服从工作安排，能够承担一定的工作压力。
4.能够适应出差。</t>
  </si>
  <si>
    <t>项目经理</t>
  </si>
  <si>
    <t>1. 负责公司各类项目的具体开展工作，贸易类；
2. 负责公司商务贸易工作，根据公司实际情况，制定商务贸易可行性工作计划项目运营；
3. 全面负责与客户的对接、跟进相应政策；按时、按质、按量完成公司下达的各项业务指标；</t>
  </si>
  <si>
    <t>1.大学本科及以上学历，经济学、管理学等相关专业
2.年龄40周岁以下
3.有2年以上国有企业中层及以上管理经验。
2.熟悉供应链贸易，农产品贸易方向优先；
3.具备较强的沟通能力和谈判技巧，能够与客户和供应商有效沟通。</t>
  </si>
  <si>
    <t>寻甸城乡科技创新有限责任公司</t>
  </si>
  <si>
    <t>系统运营维护</t>
  </si>
  <si>
    <t>1.负责公司内部各类信息系统的日常维护与管理，确保系统稳定运行。包括但不限于办公自动化系统、业务管理系统等。
2.负责系统的升级与优化，根据公司业务发展和技术进步的需求，提出合理的系统改进方案并实施。
3.处理系统故障和突发事件，迅速响应并采取有效措施进行恢复，确保业务不受影响。
4.建立和维护系统运维文档，包括系统配置、服务器的安装、升级、操作手册、故障处理记录等，为系统的持续稳定运行提供支持。
5.与外部供应商和技术团队进行沟通与协作，解决系统相关的技术问题，确保系统的兼容性和扩展性。
6.对员工进行系统使用培训和技术支持，解答用户在系统使用过程中遇到的问题。</t>
  </si>
  <si>
    <t>1.大学本科及以上学历，计算机科学与技术、信息管理与信息系统等相关专业。
2.年龄35周岁以下；
3.具有三年以上系统运维工作经验，有国企或大型企业系统运维经验者优先；
4.熟悉常见的操作系统（如 Windows、Linux）、数据库（如 Oracle、MySQL）和网络技术；掌握一种或多种编程语言（如 Java、Python、Shell），具备一定的脚本编写能力。
5.具备良好的沟通能力和团队合作精神，有较强的学习能力和问题解决能力，能够快速适应新技术和新环境。能够承受一定的工作压力。</t>
  </si>
  <si>
    <t>新媒体运营</t>
  </si>
  <si>
    <t>1.负责公司所有新媒体渠道的建立以及日常运营，如官方微博、微信公众号等；
2.制定并执行运营策略：制定并执行各媒体渠道全年的日常活动以及专题活动，有不同平台的统筹能力和跨平台的运营能力；
3.制定并实施清晰的用户互动策略，增加媒体粉丝数量以及建设粉丝群，提升粉丝活跃度。
4.有较强的文字功底，能把控品牌运营的整体风格和个性，能培养团队进行内容输出。同时，要热爱新媒体行业，对网络热点事件敏感度高，可以迅速结合相关热点做与品牌相关的内容输出
5.需要分析报告呈现数据流量，将有价值的信息进行汇总，能够与公司其他部门及团队融洽合作，顺利推进整体项目进程
6.积极开发、拓展合作机会，与第三方达成多元化的合作关系，整合各渠道媒体资源
7.负责组织、策划线上推广活动，与粉丝充分互动，提高新媒体的活跃粉丝量。还需要针对日常话题、综合性活动和突发性事件策划参与的活动方案。</t>
  </si>
  <si>
    <t>1.大学本科及以上学历，市场营销、广告学、新闻媒体传播等专业优先；
2.年龄35周岁以下；
2.熟悉各大新媒体平台（如公众号、微博、抖音等）的运营规则和操作方式。
具备一定的文案功底和审美能力。
3.热情开朗，灵活变通，能妥善处理人际关系。
4.对数据敏感，能够根据运营数据变化及时调整运营策略。
5.具有抖音、微博等公众号运营工作，参与过互联网的设计或编辑等工作者优先。
6.责任心强，认真负责，具有独立的思考能力和积极的工作态度，有团队合作精神。</t>
  </si>
  <si>
    <t>寻甸城乡农业投资开发有限公司</t>
  </si>
  <si>
    <t>文旅投公司/文旅项目管理</t>
  </si>
  <si>
    <t>1.根据公司发展战略规划，做好公司文旅项目经营战略的总体策划与组织，负责落实公司年度项目规划、实施，并有效开展项目节点控制、质量管理、成本控制。
2.负责文旅品牌及营销管理体系建设，扩大文旅项目的市场影响力，持续提升公司效益。
3.实时收集、掌握最新行业及市场动态信息，丰富文旅产品结构、提高质量，打造独特文旅游玩体验。
4.负责团队的建设与人才培养，提高文旅项目的服务水平。
5.负责建立、健全公司的组织管理系统和各项规章制度。</t>
  </si>
  <si>
    <t xml:space="preserve">1.大学本科及以上学历，专业不限；
2.年龄40周岁以下；
3.具备5年以上文旅项目策划、房地产投资管理、销售管理、资产运营等工作经验；具备3-5年国内文旅TOP5企业项目管理经验。有国央企项目管理经验优先，具备统筹项目投资、策划、销售、运营等板块的综合能力及经验；具备项目投后资产盘活成功经验。
</t>
  </si>
  <si>
    <t>文旅投公司/资产运营部</t>
  </si>
  <si>
    <t>1.对公司发展战略、项目投资、资本运作及资产经营等事项进行研究并提出建议及可行性方案。开展政府授权管理范围内的乡村振兴项目研究、策划与投资建设;农村基础设施建设;政府公建项目代建及工程管理;农村资产与资源的经营；
2.对公司运行相关规章制度的制度、审核和完善及对实施情况进行检查和后续管理，对已投资项目的风险监控等投后管理工作;
3.负责跟踪管理投资企业日常经营工作和对投资企业预算执行情况进行汇总和分析;
4.负责组织对企业年度资产经营管理目标完成情况进行绩效考评工作，对资产管理进行全方位监督;
5.建立和完善资产管理台账档案及重大资产运营管理评估。</t>
  </si>
  <si>
    <t xml:space="preserve">1.大学本科及以上学历，资产评估、经济类等相关专业
2.年龄40周岁以下；
3.具备5年资产运营管理经验，熟悉国有企业资产管理相关政策法规，可根据相关工作经验放宽专业要求。
</t>
  </si>
  <si>
    <t>文旅投公司/招商部</t>
  </si>
  <si>
    <t xml:space="preserve">1.负责推动完成公司招商目标，密切掌握招商动态，参与设计、策划的工作，使招商信息更好地服务于设计、策划，设计、策划的成果更好地促进招商;参与公司对项目定位的讨论及其他一些决策;
2.按照公司阶段性目标计划拟订招商计划任务;
3.为公司汇总反馈各类市场信息、对营销推广、产品前期定位提供支持，完成招商政策和方案拟定。
4.全面计划、安排、管理部门工作;
5.协调部门内部与其他部门之间的合作关系;
6.指导、检查、控制本部门各项工作的实施;
</t>
  </si>
  <si>
    <t>1.大学本科及以上学历，市场营销等相关专业；
2.年龄40周岁以下；
3.具备5年项目招商管理经验，可根据相关工作经验放宽专业要求。
4.3-5年以上商业项目招商工作经验，文旅商业经验优先； 
5、熟悉传统商业地产和文旅项目商业的招商差异，能配合文旅类的商业定位和业态规划；
6、具备良好的资源整合能力，富有创新思维；
7、具有较强的业务拓展能力和沟通能力，抗压能力强，能带领招商团队达成阶段性招商目标。</t>
  </si>
  <si>
    <t>文旅投公司/产品策划部</t>
  </si>
  <si>
    <t>1.负责文旅产品的策划、媒体策划、公关策划;
2.负责文旅项目及景区景点及的市场宣传策划，景区综合体营销模式的探讨、研究;
3.负责新产品设计策划，根据项目及景区运营需要，策划主题活动及举行各类活动，监督、控制并合理性分析整个活动;
4.负责产品物料设计策划，跟进与协调物料制作生产;
5.负责文旅项目及景区对外产品营销宣传类会议、展会、发布会等会议的策划与执行;
6. 负责项目及景区宣传文章等材料的撰稿;
8.编写方案设计报告，实施方案;</t>
  </si>
  <si>
    <t>1.大学本科及以上学历，市场营销、产品策划、文艺类等相关专业；
2.年龄40周岁以下；
3.3-5年以上国内文旅TOP5企业前期策划、活动策划、商业策划、文旅住宅产品策划、销售策划等工作经验；具备成功案例;具备多重业态策划经验、较强的投资、策划、销售、运营的统筹能力；
4.具有景区开发管理经营活动技能和经验，熟悉景区、文旅项目管理相关政策法规，可根据相关工作经验放宽专业要求。</t>
  </si>
  <si>
    <t>农投项目管理部/农业项目运营</t>
  </si>
  <si>
    <t xml:space="preserve">1.负责农业项目规划计划、项目管理的专业人员；
2.熟悉种植、养殖项目全流程管理；
3.熟悉耕地、林地、园地、设施农用地相关政策；
4.组织执行协调农业项目建设及运营管理。
</t>
  </si>
  <si>
    <t xml:space="preserve">1.大学本科及以上学历，土地开发、园林、绿化、农业等相关专业
2.年龄40周岁以下；
3.具备2年农业项目管理经验；
4.熟悉种植、养殖项目全流程管理；
5.熟悉耕地、林地、园地、设施农用地相关政策。
</t>
  </si>
  <si>
    <t>兴禾公司/综合事务岗</t>
  </si>
  <si>
    <t xml:space="preserve">1.负责拟订公司涉及会议、文件、车辆等重要综合类规章制度建设及规范管理工作，并指导各部门基本制度的拟订工作；
2.负责对重要上级部门工作部署和领导批（交）办事项督查督办工作；负责公司会议、日常事务、日常安排等事项的传达、跟踪落实及立项督办工作。督促各部门主要工作情况形成周报制，确保上级部门及领导掌握公司工作情况；
3.负责公司综合性、规范性重要文稿起草和一般性公文审核、校对、印发工作；
4.负责公司各类文件归档管理工作，负责来文来件的签收、登记、拟办、分发、传递以及立卷和归档等管理工作；
5.负责办公类资产的采购、入库、调配、清理、报废，盘点等工作；
6.人力资源工作：根据上级公司管理模式，配合集团公司人力资源部做好相关工作；
7.负责按公司资金管理制度办理现金收付业务，规范资金收支管理，控制资金管理风险。做好公司资金账簿的日常登记工作；做好公司财务印鉴的规范使用管理；
8.落实年度党建、党风廉政、意识形态工作等目标管理工作。
</t>
  </si>
  <si>
    <t xml:space="preserve">1.大学本科及以上学历;
2熟悉土地流转运营工作优先，符合条件者可降低学历要求；
3.具备3年以上行政事务日常处理工作经验，从事过出纳工作优先。
</t>
  </si>
  <si>
    <t>乡镇项目经理</t>
  </si>
  <si>
    <t>1.负责对接各个乡镇公司；
2.协调乡镇公司与上级单位、各级政府、主管部门等单位的相关工作；
3.熟悉涉农相关政策；
4.熟悉市场化的公司运作。</t>
  </si>
  <si>
    <t xml:space="preserve">1.大学本科及以上学历
2.年龄40周岁以下；
3.熟悉各个乡镇农业情况，符合条件者可降低学历要求；
4.熟悉公司的整体运营管理工作，有执行力，沟通能力强；
5.对接各业务主管单位，把握乡村振兴政策方向、推动相关产业政策落地；
6.衔接集团资源，推动乡村振兴板块的建设与发展；
7.有3-5年以上乡村振兴、文旅、三农相关工作和管理经验者优先；
8.熟悉种植、养殖项目全流程管理；
9.熟悉耕地、林地、园地、设施农用地相关政策
</t>
  </si>
  <si>
    <t>云南龙泉矿业开发有限公司</t>
  </si>
  <si>
    <r>
      <rPr>
        <sz val="11"/>
        <rFont val="宋体"/>
        <charset val="134"/>
      </rPr>
      <t>项目管理岗/项目管理</t>
    </r>
    <r>
      <rPr>
        <sz val="11"/>
        <color rgb="FFFF0000"/>
        <rFont val="宋体"/>
        <charset val="134"/>
      </rPr>
      <t>（矿产）</t>
    </r>
  </si>
  <si>
    <t>1.负责公司矿产资源的项目管理工作；
2.熟悉矿业开发项目做好矿产开发前期手续的报批工作；
3.熟悉公司矿山项目管理的流程工作
4.负责项目前期开发要件办理等相关工作
5.认真贯彻执行党和国家的政策、法规和制度，不断提升安全生产水平；负责矿山的安全、生产管理监督工作；</t>
  </si>
  <si>
    <t>1.大学本科及以上学历，矿业类等相关专业
2.年龄40周岁及以下；
3.熟悉矿产资源、矿山安全等相关工作；
4.工作认真负责，吃苦耐劳；
5.经验优秀者可适当放宽专业条件。</t>
  </si>
  <si>
    <r>
      <rPr>
        <sz val="11"/>
        <rFont val="宋体"/>
        <charset val="134"/>
      </rPr>
      <t>项目管理岗/项目管理</t>
    </r>
    <r>
      <rPr>
        <sz val="11"/>
        <color rgb="FFFF0000"/>
        <rFont val="宋体"/>
        <charset val="134"/>
      </rPr>
      <t>（水资源）</t>
    </r>
  </si>
  <si>
    <t>1.负责工作项目运营管理工作；
2.负责公司水资源开发及管理工作；
3.执行公司安排的其他工作。
4.负责公司各类项目的生产管理工作。
5.负责公司预包装及其他饮用水的销售管理工作</t>
  </si>
  <si>
    <t>1.本科及以上学历，
2.年龄40周岁及以下；
3.熟悉预包装水的生产管理等相关工作；
4.有水资源、包装水类快销品工作经验；
5.工作认真负责，吃苦耐劳；</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</si>
</sst>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 numFmtId="177" formatCode="0_);[Red]\(0\)"/>
    <numFmt numFmtId="178" formatCode="0_ "/>
  </numFmts>
  <fonts count="44">
    <font>
      <sz val="12"/>
      <name val="宋体"/>
      <charset val="134"/>
    </font>
    <font>
      <sz val="11"/>
      <name val="宋体"/>
      <charset val="134"/>
    </font>
    <font>
      <b/>
      <sz val="11"/>
      <name val="宋体"/>
      <charset val="134"/>
    </font>
    <font>
      <b/>
      <sz val="12"/>
      <name val="宋体"/>
      <charset val="134"/>
    </font>
    <font>
      <sz val="22"/>
      <name val="方正小标宋简体"/>
      <charset val="134"/>
    </font>
    <font>
      <sz val="11"/>
      <color theme="1"/>
      <name val="宋体"/>
      <charset val="134"/>
    </font>
    <font>
      <sz val="12"/>
      <color theme="1"/>
      <name val="宋体"/>
      <charset val="134"/>
    </font>
    <font>
      <b/>
      <sz val="12"/>
      <color theme="1"/>
      <name val="宋体"/>
      <charset val="134"/>
    </font>
    <font>
      <sz val="22"/>
      <color theme="1"/>
      <name val="方正小标宋简体"/>
      <charset val="134"/>
    </font>
    <font>
      <b/>
      <sz val="10"/>
      <name val="宋体"/>
      <charset val="134"/>
    </font>
    <font>
      <b/>
      <sz val="10"/>
      <color theme="1"/>
      <name val="宋体"/>
      <charset val="134"/>
    </font>
    <font>
      <sz val="10"/>
      <color theme="1"/>
      <name val="宋体"/>
      <charset val="134"/>
    </font>
    <font>
      <sz val="10"/>
      <name val="宋体"/>
      <charset val="134"/>
    </font>
    <font>
      <b/>
      <sz val="10"/>
      <color theme="1"/>
      <name val="等线"/>
      <charset val="134"/>
      <scheme val="minor"/>
    </font>
    <font>
      <sz val="10"/>
      <color theme="1"/>
      <name val="等线"/>
      <charset val="134"/>
      <scheme val="minor"/>
    </font>
    <font>
      <sz val="10"/>
      <name val="等线"/>
      <charset val="134"/>
      <scheme val="minor"/>
    </font>
    <font>
      <sz val="9"/>
      <color theme="1"/>
      <name val="宋体"/>
      <charset val="134"/>
    </font>
    <font>
      <sz val="7"/>
      <color theme="1"/>
      <name val="宋体"/>
      <charset val="134"/>
    </font>
    <font>
      <sz val="12"/>
      <color rgb="FFFF0000"/>
      <name val="宋体"/>
      <charset val="134"/>
    </font>
    <font>
      <b/>
      <sz val="10"/>
      <color rgb="FFFF0000"/>
      <name val="宋体"/>
      <charset val="134"/>
    </font>
    <font>
      <sz val="10"/>
      <color rgb="FFFF0000"/>
      <name val="宋体"/>
      <charset val="134"/>
    </font>
    <font>
      <sz val="10"/>
      <color indexed="8"/>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1"/>
      <color rgb="FF000000"/>
      <name val="宋体"/>
      <charset val="134"/>
    </font>
    <font>
      <sz val="11"/>
      <color rgb="FFFF0000"/>
      <name val="宋体"/>
      <charset val="134"/>
    </font>
  </fonts>
  <fills count="37">
    <fill>
      <patternFill patternType="none"/>
    </fill>
    <fill>
      <patternFill patternType="gray125"/>
    </fill>
    <fill>
      <patternFill patternType="solid">
        <fgColor theme="0" tint="-0.249946592608417"/>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0"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6"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7" borderId="19" applyNumberFormat="0" applyAlignment="0" applyProtection="0">
      <alignment vertical="center"/>
    </xf>
    <xf numFmtId="0" fontId="32" fillId="8" borderId="20" applyNumberFormat="0" applyAlignment="0" applyProtection="0">
      <alignment vertical="center"/>
    </xf>
    <xf numFmtId="0" fontId="33" fillId="8" borderId="19" applyNumberFormat="0" applyAlignment="0" applyProtection="0">
      <alignment vertical="center"/>
    </xf>
    <xf numFmtId="0" fontId="34" fillId="9"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0" fillId="36" borderId="0" applyNumberFormat="0" applyBorder="0" applyAlignment="0" applyProtection="0">
      <alignment vertical="center"/>
    </xf>
    <xf numFmtId="9" fontId="22" fillId="0" borderId="0" applyFont="0" applyFill="0" applyBorder="0" applyAlignment="0" applyProtection="0">
      <alignment vertical="center"/>
    </xf>
    <xf numFmtId="0" fontId="0" fillId="0" borderId="0"/>
    <xf numFmtId="0" fontId="0" fillId="0" borderId="0"/>
    <xf numFmtId="0" fontId="22" fillId="0" borderId="0">
      <alignment vertical="center"/>
    </xf>
    <xf numFmtId="0" fontId="22" fillId="0" borderId="0"/>
    <xf numFmtId="0" fontId="0" fillId="0" borderId="0"/>
  </cellStyleXfs>
  <cellXfs count="273">
    <xf numFmtId="0" fontId="0" fillId="0" borderId="0" xfId="0"/>
    <xf numFmtId="0" fontId="1" fillId="0" borderId="0" xfId="0" applyFont="1" applyAlignment="1">
      <alignment vertical="center"/>
    </xf>
    <xf numFmtId="0" fontId="1" fillId="0" borderId="0" xfId="0" applyFont="1" applyFill="1" applyAlignment="1">
      <alignment vertical="center"/>
    </xf>
    <xf numFmtId="0" fontId="2"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vertical="center"/>
    </xf>
    <xf numFmtId="0" fontId="4"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5" fillId="0" borderId="0" xfId="0" applyFont="1" applyAlignment="1">
      <alignment vertical="center"/>
    </xf>
    <xf numFmtId="0" fontId="0" fillId="0" borderId="0" xfId="0" applyAlignment="1">
      <alignment vertical="center"/>
    </xf>
    <xf numFmtId="0" fontId="6" fillId="0" borderId="0" xfId="0" applyFont="1" applyAlignment="1">
      <alignment horizontal="center" vertical="center"/>
    </xf>
    <xf numFmtId="49" fontId="6" fillId="0" borderId="0" xfId="0" applyNumberFormat="1" applyFont="1" applyAlignment="1">
      <alignment vertical="center"/>
    </xf>
    <xf numFmtId="49" fontId="6" fillId="0" borderId="0" xfId="0" applyNumberFormat="1" applyFont="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8" fillId="0" borderId="1" xfId="0" applyFont="1" applyBorder="1" applyAlignment="1">
      <alignment horizontal="center" vertical="center"/>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49" fontId="10"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left" vertical="center" wrapText="1"/>
    </xf>
    <xf numFmtId="0" fontId="11" fillId="0" borderId="4" xfId="0" applyFont="1" applyBorder="1" applyAlignment="1">
      <alignment horizontal="center" vertical="center" wrapText="1"/>
    </xf>
    <xf numFmtId="0" fontId="11" fillId="0" borderId="2" xfId="50" applyFont="1" applyBorder="1" applyAlignment="1">
      <alignment horizontal="center" vertical="center" wrapText="1"/>
    </xf>
    <xf numFmtId="49" fontId="11" fillId="0" borderId="2" xfId="50" applyNumberFormat="1" applyFont="1" applyBorder="1" applyAlignment="1">
      <alignment horizontal="left" vertical="center" wrapText="1"/>
    </xf>
    <xf numFmtId="0" fontId="11" fillId="0" borderId="5" xfId="0" applyFont="1" applyBorder="1" applyAlignment="1">
      <alignment horizontal="center" vertical="center" wrapText="1"/>
    </xf>
    <xf numFmtId="0" fontId="9" fillId="2"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1" fillId="0" borderId="2" xfId="0" applyFont="1" applyBorder="1" applyAlignment="1">
      <alignment horizontal="center" vertical="center" wrapText="1" shrinkToFit="1"/>
    </xf>
    <xf numFmtId="176" fontId="11" fillId="0" borderId="2" xfId="0" applyNumberFormat="1" applyFont="1" applyBorder="1" applyAlignment="1">
      <alignment horizontal="center" vertical="center" wrapText="1"/>
    </xf>
    <xf numFmtId="49" fontId="11" fillId="0" borderId="2" xfId="0" applyNumberFormat="1" applyFont="1" applyBorder="1" applyAlignment="1">
      <alignment horizontal="left" vertical="center" wrapText="1"/>
    </xf>
    <xf numFmtId="0" fontId="12" fillId="0" borderId="2" xfId="54" applyFont="1" applyBorder="1" applyAlignment="1">
      <alignment horizontal="center" vertical="center"/>
    </xf>
    <xf numFmtId="0" fontId="11" fillId="0" borderId="2" xfId="54" applyFont="1" applyBorder="1" applyAlignment="1">
      <alignment horizontal="center" vertical="center" shrinkToFit="1"/>
    </xf>
    <xf numFmtId="176" fontId="11" fillId="0" borderId="2" xfId="54" applyNumberFormat="1" applyFont="1" applyBorder="1" applyAlignment="1">
      <alignment horizontal="center" vertical="center" wrapText="1"/>
    </xf>
    <xf numFmtId="0" fontId="11" fillId="0" borderId="2" xfId="54" applyFont="1" applyBorder="1" applyAlignment="1">
      <alignment horizontal="center" vertical="center" wrapText="1"/>
    </xf>
    <xf numFmtId="49" fontId="11" fillId="0" borderId="2" xfId="54" applyNumberFormat="1" applyFont="1" applyBorder="1" applyAlignment="1">
      <alignment horizontal="left" vertical="center" wrapText="1"/>
    </xf>
    <xf numFmtId="0" fontId="11" fillId="0" borderId="2" xfId="54" applyFont="1" applyBorder="1" applyAlignment="1">
      <alignment horizontal="left" vertical="center" wrapText="1"/>
    </xf>
    <xf numFmtId="0" fontId="9" fillId="2" borderId="2" xfId="54" applyFont="1" applyFill="1" applyBorder="1" applyAlignment="1">
      <alignment horizontal="center" vertical="center" wrapText="1"/>
    </xf>
    <xf numFmtId="0" fontId="12" fillId="3" borderId="2" xfId="50" applyFont="1" applyFill="1" applyBorder="1" applyAlignment="1">
      <alignment horizontal="center" vertical="center"/>
    </xf>
    <xf numFmtId="0" fontId="11" fillId="3" borderId="2" xfId="50" applyFont="1" applyFill="1" applyBorder="1" applyAlignment="1">
      <alignment horizontal="center" vertical="center" shrinkToFit="1"/>
    </xf>
    <xf numFmtId="176" fontId="11" fillId="3" borderId="2" xfId="50" applyNumberFormat="1" applyFont="1" applyFill="1" applyBorder="1" applyAlignment="1">
      <alignment horizontal="center" vertical="center" wrapText="1"/>
    </xf>
    <xf numFmtId="0" fontId="11" fillId="3" borderId="2" xfId="50" applyFont="1" applyFill="1" applyBorder="1" applyAlignment="1">
      <alignment horizontal="center" vertical="center" wrapText="1"/>
    </xf>
    <xf numFmtId="49" fontId="11" fillId="0" borderId="2" xfId="50" applyNumberFormat="1" applyFont="1" applyBorder="1" applyAlignment="1">
      <alignment horizontal="center" vertical="center" wrapText="1"/>
    </xf>
    <xf numFmtId="0" fontId="12" fillId="0" borderId="2" xfId="50" applyFont="1" applyBorder="1" applyAlignment="1">
      <alignment horizontal="center" vertical="center" wrapText="1"/>
    </xf>
    <xf numFmtId="176" fontId="10" fillId="0" borderId="2" xfId="50" applyNumberFormat="1" applyFont="1" applyBorder="1" applyAlignment="1">
      <alignment horizontal="center" vertical="center" wrapText="1"/>
    </xf>
    <xf numFmtId="176" fontId="11" fillId="0" borderId="2" xfId="50" applyNumberFormat="1" applyFont="1" applyBorder="1" applyAlignment="1">
      <alignment horizontal="center" vertical="center" wrapText="1"/>
    </xf>
    <xf numFmtId="0" fontId="10" fillId="0" borderId="2" xfId="50" applyFont="1" applyBorder="1" applyAlignment="1">
      <alignment horizontal="center" vertical="center" wrapText="1"/>
    </xf>
    <xf numFmtId="176" fontId="10" fillId="2" borderId="2" xfId="0" applyNumberFormat="1" applyFont="1" applyFill="1" applyBorder="1" applyAlignment="1">
      <alignment horizontal="center" vertical="center" wrapText="1"/>
    </xf>
    <xf numFmtId="177"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 xfId="50" applyFont="1" applyFill="1" applyBorder="1" applyAlignment="1">
      <alignment horizontal="center" vertical="center" wrapText="1"/>
    </xf>
    <xf numFmtId="176" fontId="10" fillId="0" borderId="2" xfId="0" applyNumberFormat="1" applyFont="1" applyBorder="1" applyAlignment="1">
      <alignment horizontal="center" vertical="center" wrapText="1"/>
    </xf>
    <xf numFmtId="178" fontId="10" fillId="0" borderId="2" xfId="0" applyNumberFormat="1" applyFont="1" applyBorder="1" applyAlignment="1">
      <alignment horizontal="center" vertical="center" wrapText="1"/>
    </xf>
    <xf numFmtId="176" fontId="10" fillId="0" borderId="2" xfId="54" applyNumberFormat="1" applyFont="1" applyBorder="1" applyAlignment="1">
      <alignment horizontal="center" vertical="center" wrapText="1"/>
    </xf>
    <xf numFmtId="176" fontId="10" fillId="2" borderId="2" xfId="54" applyNumberFormat="1" applyFont="1" applyFill="1" applyBorder="1" applyAlignment="1">
      <alignment horizontal="center" vertical="center" wrapText="1"/>
    </xf>
    <xf numFmtId="0" fontId="11" fillId="0" borderId="2" xfId="50" applyFont="1" applyBorder="1" applyAlignment="1">
      <alignment horizontal="left" vertical="center"/>
    </xf>
    <xf numFmtId="0" fontId="9" fillId="4" borderId="2" xfId="50" applyFont="1" applyFill="1" applyBorder="1" applyAlignment="1">
      <alignment horizontal="center" vertical="center" wrapText="1"/>
    </xf>
    <xf numFmtId="0" fontId="9" fillId="5" borderId="2" xfId="50" applyFont="1" applyFill="1" applyBorder="1" applyAlignment="1">
      <alignment horizontal="center" vertical="center" wrapText="1"/>
    </xf>
    <xf numFmtId="0" fontId="9" fillId="5" borderId="2" xfId="50" applyFont="1" applyFill="1" applyBorder="1" applyAlignment="1">
      <alignment horizontal="center" vertical="center"/>
    </xf>
    <xf numFmtId="176" fontId="10" fillId="5" borderId="2" xfId="50" applyNumberFormat="1" applyFont="1" applyFill="1" applyBorder="1" applyAlignment="1">
      <alignment horizontal="center" vertical="center" wrapText="1"/>
    </xf>
    <xf numFmtId="0" fontId="10" fillId="5" borderId="2" xfId="50" applyFont="1" applyFill="1" applyBorder="1" applyAlignment="1">
      <alignment horizontal="center" vertical="center" wrapText="1"/>
    </xf>
    <xf numFmtId="49" fontId="10" fillId="5" borderId="2" xfId="50" applyNumberFormat="1" applyFont="1" applyFill="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vertical="center"/>
    </xf>
    <xf numFmtId="0" fontId="13" fillId="4" borderId="2"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justify" vertical="center" wrapText="1"/>
    </xf>
    <xf numFmtId="176" fontId="10" fillId="4" borderId="2" xfId="50" applyNumberFormat="1" applyFont="1" applyFill="1" applyBorder="1" applyAlignment="1">
      <alignment horizontal="center" vertical="center" wrapText="1"/>
    </xf>
    <xf numFmtId="176" fontId="10" fillId="4" borderId="2" xfId="54" applyNumberFormat="1" applyFont="1" applyFill="1" applyBorder="1" applyAlignment="1">
      <alignment horizontal="center" vertical="center" wrapText="1"/>
    </xf>
    <xf numFmtId="0" fontId="10" fillId="4" borderId="2" xfId="50" applyFont="1" applyFill="1" applyBorder="1" applyAlignment="1">
      <alignment horizontal="center" vertical="center" wrapText="1"/>
    </xf>
    <xf numFmtId="176" fontId="10" fillId="5" borderId="2" xfId="54"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horizontal="left" vertical="center" wrapText="1"/>
    </xf>
    <xf numFmtId="0" fontId="10" fillId="4" borderId="2" xfId="0" applyFont="1" applyFill="1" applyBorder="1" applyAlignment="1">
      <alignment horizontal="center" vertical="center"/>
    </xf>
    <xf numFmtId="0" fontId="13" fillId="4" borderId="2" xfId="0" applyFont="1" applyFill="1" applyBorder="1" applyAlignment="1">
      <alignment vertical="center" wrapText="1"/>
    </xf>
    <xf numFmtId="0" fontId="13" fillId="4" borderId="2" xfId="0" applyFont="1" applyFill="1" applyBorder="1" applyAlignment="1">
      <alignment horizontal="center"/>
    </xf>
    <xf numFmtId="177" fontId="14" fillId="0" borderId="2" xfId="3" applyNumberFormat="1" applyFont="1" applyBorder="1" applyAlignment="1">
      <alignment horizontal="left" vertical="center" wrapText="1"/>
    </xf>
    <xf numFmtId="0" fontId="14" fillId="4" borderId="2" xfId="0" applyFont="1" applyFill="1" applyBorder="1"/>
    <xf numFmtId="0" fontId="14" fillId="0" borderId="2" xfId="0" applyFont="1" applyBorder="1"/>
    <xf numFmtId="0" fontId="15" fillId="0" borderId="2" xfId="0" applyFont="1" applyBorder="1" applyAlignment="1">
      <alignment horizontal="center" vertical="center" wrapText="1"/>
    </xf>
    <xf numFmtId="0" fontId="11" fillId="0" borderId="2" xfId="0" applyFont="1" applyBorder="1" applyAlignment="1">
      <alignment horizontal="left" vertical="center"/>
    </xf>
    <xf numFmtId="0" fontId="11" fillId="0" borderId="2" xfId="0" applyFont="1" applyBorder="1" applyAlignment="1">
      <alignment vertical="center" wrapText="1"/>
    </xf>
    <xf numFmtId="0" fontId="13" fillId="5" borderId="2" xfId="0" applyFont="1" applyFill="1" applyBorder="1" applyAlignment="1">
      <alignment horizontal="center" vertical="center" wrapText="1"/>
    </xf>
    <xf numFmtId="0" fontId="13" fillId="5" borderId="2" xfId="0" applyFont="1" applyFill="1" applyBorder="1" applyAlignment="1">
      <alignment horizontal="center" vertical="center"/>
    </xf>
    <xf numFmtId="0" fontId="13" fillId="5" borderId="2" xfId="0" applyFont="1" applyFill="1" applyBorder="1" applyAlignment="1">
      <alignment horizontal="left" vertical="center" wrapText="1"/>
    </xf>
    <xf numFmtId="0" fontId="13" fillId="5" borderId="2" xfId="0" applyFont="1" applyFill="1" applyBorder="1" applyAlignment="1">
      <alignment horizontal="left" vertical="center"/>
    </xf>
    <xf numFmtId="0" fontId="0" fillId="0" borderId="2" xfId="0" applyBorder="1" applyAlignment="1">
      <alignment vertical="center"/>
    </xf>
    <xf numFmtId="0" fontId="6" fillId="0" borderId="2" xfId="0" applyFont="1" applyBorder="1" applyAlignment="1">
      <alignment horizontal="center" vertical="center"/>
    </xf>
    <xf numFmtId="49" fontId="11" fillId="0" borderId="2" xfId="0" applyNumberFormat="1" applyFont="1" applyBorder="1" applyAlignment="1">
      <alignment vertical="center" wrapText="1"/>
    </xf>
    <xf numFmtId="0" fontId="10" fillId="5" borderId="2" xfId="0" applyFont="1" applyFill="1" applyBorder="1" applyAlignment="1">
      <alignment horizontal="center" vertical="center"/>
    </xf>
    <xf numFmtId="176" fontId="11" fillId="5" borderId="2" xfId="0" applyNumberFormat="1" applyFont="1" applyFill="1" applyBorder="1" applyAlignment="1">
      <alignment horizontal="center" vertical="center"/>
    </xf>
    <xf numFmtId="0" fontId="11" fillId="5" borderId="2" xfId="0" applyFont="1" applyFill="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49" fontId="11" fillId="0" borderId="0" xfId="0" applyNumberFormat="1" applyFont="1" applyAlignment="1">
      <alignment vertical="center" wrapText="1"/>
    </xf>
    <xf numFmtId="0" fontId="13" fillId="4" borderId="2" xfId="0" applyFont="1" applyFill="1" applyBorder="1" applyAlignment="1">
      <alignment horizontal="center" vertical="center"/>
    </xf>
    <xf numFmtId="0" fontId="13" fillId="4" borderId="2" xfId="0" applyFont="1" applyFill="1" applyBorder="1" applyAlignment="1">
      <alignment vertical="center"/>
    </xf>
    <xf numFmtId="0" fontId="16" fillId="0" borderId="2"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center"/>
    </xf>
    <xf numFmtId="0" fontId="14" fillId="0" borderId="2" xfId="0" applyFont="1" applyBorder="1" applyAlignment="1">
      <alignment vertical="center"/>
    </xf>
    <xf numFmtId="0" fontId="14" fillId="4" borderId="2" xfId="0" applyFont="1" applyFill="1" applyBorder="1" applyAlignment="1">
      <alignment vertical="center"/>
    </xf>
    <xf numFmtId="0" fontId="14" fillId="5" borderId="2" xfId="0" applyFont="1" applyFill="1" applyBorder="1" applyAlignment="1">
      <alignment vertical="center"/>
    </xf>
    <xf numFmtId="0" fontId="10" fillId="0" borderId="2" xfId="0" applyFont="1" applyBorder="1" applyAlignment="1">
      <alignment horizontal="center" vertical="center"/>
    </xf>
    <xf numFmtId="0" fontId="12" fillId="0" borderId="0" xfId="0" applyFont="1" applyAlignment="1">
      <alignment horizontal="center" vertical="center"/>
    </xf>
    <xf numFmtId="0" fontId="11" fillId="4" borderId="2" xfId="0" applyFont="1" applyFill="1" applyBorder="1" applyAlignment="1">
      <alignment horizontal="center" vertical="center"/>
    </xf>
    <xf numFmtId="49" fontId="11" fillId="0" borderId="2" xfId="0" applyNumberFormat="1" applyFont="1" applyBorder="1" applyAlignment="1">
      <alignment horizontal="center" vertical="center"/>
    </xf>
    <xf numFmtId="49" fontId="11" fillId="0" borderId="2" xfId="0" applyNumberFormat="1" applyFont="1" applyBorder="1" applyAlignment="1">
      <alignment horizontal="center" vertical="center" wrapText="1"/>
    </xf>
    <xf numFmtId="176" fontId="10" fillId="5" borderId="2" xfId="0" applyNumberFormat="1" applyFont="1" applyFill="1" applyBorder="1" applyAlignment="1">
      <alignment horizontal="center" vertical="center"/>
    </xf>
    <xf numFmtId="49" fontId="11" fillId="0" borderId="0" xfId="0" applyNumberFormat="1" applyFont="1" applyAlignment="1">
      <alignment horizontal="center" vertical="center"/>
    </xf>
    <xf numFmtId="0" fontId="10" fillId="0" borderId="0" xfId="0" applyFont="1" applyAlignment="1">
      <alignment horizontal="center" vertical="center"/>
    </xf>
    <xf numFmtId="0" fontId="12" fillId="0" borderId="0" xfId="0" applyFont="1" applyAlignment="1">
      <alignment vertical="center"/>
    </xf>
    <xf numFmtId="49" fontId="11" fillId="0" borderId="0" xfId="0" applyNumberFormat="1" applyFont="1" applyAlignment="1">
      <alignment vertical="center"/>
    </xf>
    <xf numFmtId="0" fontId="18" fillId="0" borderId="0" xfId="0" applyFont="1" applyAlignment="1">
      <alignment horizontal="center" vertical="center"/>
    </xf>
    <xf numFmtId="49" fontId="0" fillId="0" borderId="0" xfId="0" applyNumberFormat="1" applyAlignment="1">
      <alignment vertical="center"/>
    </xf>
    <xf numFmtId="49" fontId="0" fillId="0" borderId="0" xfId="0" applyNumberFormat="1" applyAlignment="1">
      <alignment horizontal="center" vertical="center"/>
    </xf>
    <xf numFmtId="0" fontId="19" fillId="0" borderId="2" xfId="0" applyFont="1" applyBorder="1" applyAlignment="1">
      <alignment horizontal="center" vertical="center" wrapText="1"/>
    </xf>
    <xf numFmtId="49" fontId="9" fillId="0" borderId="2" xfId="0" applyNumberFormat="1" applyFont="1" applyBorder="1" applyAlignment="1">
      <alignment horizontal="center" vertical="center" wrapText="1"/>
    </xf>
    <xf numFmtId="0" fontId="20" fillId="0" borderId="2" xfId="0" applyFont="1" applyBorder="1" applyAlignment="1">
      <alignment horizontal="center" vertical="center" wrapText="1"/>
    </xf>
    <xf numFmtId="0" fontId="12" fillId="0" borderId="2" xfId="0" applyFont="1" applyBorder="1" applyAlignment="1">
      <alignment horizontal="left" vertical="center" wrapText="1"/>
    </xf>
    <xf numFmtId="0" fontId="20" fillId="0" borderId="2" xfId="50" applyFont="1" applyBorder="1" applyAlignment="1">
      <alignment horizontal="center" vertical="center" wrapText="1"/>
    </xf>
    <xf numFmtId="49" fontId="12" fillId="0" borderId="2" xfId="50" applyNumberFormat="1" applyFont="1" applyBorder="1" applyAlignment="1">
      <alignment horizontal="left" vertical="center" wrapText="1"/>
    </xf>
    <xf numFmtId="49" fontId="20" fillId="0" borderId="2" xfId="50" applyNumberFormat="1" applyFont="1" applyBorder="1" applyAlignment="1">
      <alignment horizontal="left" vertical="center" wrapText="1"/>
    </xf>
    <xf numFmtId="0" fontId="20" fillId="0" borderId="2" xfId="0" applyFont="1" applyBorder="1" applyAlignment="1">
      <alignment horizontal="left"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2" fillId="0" borderId="2" xfId="0" applyFont="1" applyBorder="1" applyAlignment="1">
      <alignment horizontal="center" vertical="center" wrapText="1" shrinkToFit="1"/>
    </xf>
    <xf numFmtId="176" fontId="11" fillId="0" borderId="3" xfId="0" applyNumberFormat="1" applyFont="1" applyBorder="1" applyAlignment="1">
      <alignment horizontal="center" vertical="center" wrapText="1"/>
    </xf>
    <xf numFmtId="49" fontId="12" fillId="0" borderId="2" xfId="0" applyNumberFormat="1" applyFont="1" applyBorder="1" applyAlignment="1">
      <alignment horizontal="left" vertical="center" wrapText="1"/>
    </xf>
    <xf numFmtId="176" fontId="11" fillId="0" borderId="4" xfId="0" applyNumberFormat="1" applyFont="1" applyBorder="1" applyAlignment="1">
      <alignment horizontal="center" vertical="center" wrapText="1"/>
    </xf>
    <xf numFmtId="49" fontId="20" fillId="0" borderId="2" xfId="0" applyNumberFormat="1" applyFont="1" applyBorder="1" applyAlignment="1">
      <alignment horizontal="left" vertical="center" wrapText="1"/>
    </xf>
    <xf numFmtId="176" fontId="11" fillId="0" borderId="5" xfId="0" applyNumberFormat="1" applyFont="1" applyBorder="1" applyAlignment="1">
      <alignment horizontal="center" vertical="center" wrapText="1"/>
    </xf>
    <xf numFmtId="176" fontId="11" fillId="0" borderId="3" xfId="54" applyNumberFormat="1" applyFont="1" applyBorder="1" applyAlignment="1">
      <alignment horizontal="center" vertical="center" wrapText="1"/>
    </xf>
    <xf numFmtId="0" fontId="20" fillId="0" borderId="2" xfId="54" applyFont="1" applyBorder="1" applyAlignment="1">
      <alignment horizontal="center" vertical="center" wrapText="1"/>
    </xf>
    <xf numFmtId="176" fontId="11" fillId="0" borderId="4" xfId="54" applyNumberFormat="1" applyFont="1" applyBorder="1" applyAlignment="1">
      <alignment horizontal="center" vertical="center" wrapText="1"/>
    </xf>
    <xf numFmtId="0" fontId="11" fillId="0" borderId="2" xfId="51" applyFont="1" applyBorder="1" applyAlignment="1">
      <alignment horizontal="center" vertical="center" shrinkToFit="1"/>
    </xf>
    <xf numFmtId="0" fontId="12" fillId="0" borderId="2" xfId="54" applyFont="1" applyBorder="1" applyAlignment="1">
      <alignment horizontal="left" vertical="center" wrapText="1"/>
    </xf>
    <xf numFmtId="176" fontId="11" fillId="0" borderId="5" xfId="54" applyNumberFormat="1" applyFont="1" applyBorder="1" applyAlignment="1">
      <alignment horizontal="center" vertical="center" wrapText="1"/>
    </xf>
    <xf numFmtId="0" fontId="9" fillId="2" borderId="6" xfId="54" applyFont="1" applyFill="1" applyBorder="1" applyAlignment="1">
      <alignment horizontal="center" vertical="center" wrapText="1"/>
    </xf>
    <xf numFmtId="0" fontId="9" fillId="2" borderId="7" xfId="54" applyFont="1" applyFill="1" applyBorder="1" applyAlignment="1">
      <alignment horizontal="center" vertical="center" wrapText="1"/>
    </xf>
    <xf numFmtId="176" fontId="11" fillId="3" borderId="3" xfId="5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178" fontId="10" fillId="0" borderId="6" xfId="0" applyNumberFormat="1" applyFont="1" applyBorder="1" applyAlignment="1">
      <alignment horizontal="center" vertical="center" wrapText="1"/>
    </xf>
    <xf numFmtId="178" fontId="10" fillId="0" borderId="7" xfId="0" applyNumberFormat="1" applyFont="1" applyBorder="1" applyAlignment="1">
      <alignment horizontal="center" vertical="center" wrapText="1"/>
    </xf>
    <xf numFmtId="178" fontId="10" fillId="0" borderId="8" xfId="0" applyNumberFormat="1" applyFont="1" applyBorder="1" applyAlignment="1">
      <alignment horizontal="center" vertical="center" wrapText="1"/>
    </xf>
    <xf numFmtId="176" fontId="10" fillId="0" borderId="6" xfId="54" applyNumberFormat="1" applyFont="1" applyBorder="1" applyAlignment="1">
      <alignment horizontal="center" vertical="center" wrapText="1"/>
    </xf>
    <xf numFmtId="176" fontId="10" fillId="0" borderId="7" xfId="54" applyNumberFormat="1" applyFont="1" applyBorder="1" applyAlignment="1">
      <alignment horizontal="center" vertical="center" wrapText="1"/>
    </xf>
    <xf numFmtId="176" fontId="10" fillId="0" borderId="8" xfId="54" applyNumberFormat="1" applyFont="1" applyBorder="1" applyAlignment="1">
      <alignment horizontal="center" vertical="center" wrapText="1"/>
    </xf>
    <xf numFmtId="0" fontId="9" fillId="2" borderId="8" xfId="54" applyFont="1" applyFill="1" applyBorder="1" applyAlignment="1">
      <alignment horizontal="center" vertical="center" wrapText="1"/>
    </xf>
    <xf numFmtId="176" fontId="11" fillId="3" borderId="4" xfId="50" applyNumberFormat="1" applyFont="1" applyFill="1" applyBorder="1" applyAlignment="1">
      <alignment horizontal="center" vertical="center" wrapText="1"/>
    </xf>
    <xf numFmtId="0" fontId="12" fillId="0" borderId="2" xfId="50" applyFont="1" applyBorder="1" applyAlignment="1">
      <alignment horizontal="left" vertical="center"/>
    </xf>
    <xf numFmtId="0" fontId="21" fillId="3" borderId="2" xfId="50" applyFont="1" applyFill="1" applyBorder="1" applyAlignment="1">
      <alignment horizontal="center" vertical="center" shrinkToFit="1"/>
    </xf>
    <xf numFmtId="0" fontId="11" fillId="0" borderId="2" xfId="50" applyFont="1" applyBorder="1" applyAlignment="1">
      <alignment horizontal="center" vertical="center" shrinkToFit="1"/>
    </xf>
    <xf numFmtId="176" fontId="11" fillId="3" borderId="5" xfId="50" applyNumberFormat="1" applyFont="1" applyFill="1" applyBorder="1" applyAlignment="1">
      <alignment horizontal="center" vertical="center" wrapText="1"/>
    </xf>
    <xf numFmtId="0" fontId="9" fillId="4" borderId="6" xfId="50" applyFont="1" applyFill="1" applyBorder="1" applyAlignment="1">
      <alignment horizontal="center" vertical="center" wrapText="1"/>
    </xf>
    <xf numFmtId="0" fontId="9" fillId="4" borderId="7" xfId="50" applyFont="1" applyFill="1" applyBorder="1" applyAlignment="1">
      <alignment horizontal="center" vertical="center" wrapText="1"/>
    </xf>
    <xf numFmtId="0" fontId="9" fillId="4" borderId="2" xfId="50" applyFont="1" applyFill="1" applyBorder="1" applyAlignment="1">
      <alignment horizontal="center" vertical="center"/>
    </xf>
    <xf numFmtId="176" fontId="9" fillId="4" borderId="2" xfId="50" applyNumberFormat="1" applyFont="1" applyFill="1" applyBorder="1" applyAlignment="1">
      <alignment horizontal="center" vertical="center" wrapText="1"/>
    </xf>
    <xf numFmtId="49" fontId="9" fillId="4" borderId="2" xfId="50" applyNumberFormat="1"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3" xfId="0" applyFont="1" applyBorder="1" applyAlignment="1">
      <alignment horizontal="left"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justify" vertical="center" wrapText="1"/>
    </xf>
    <xf numFmtId="0" fontId="9" fillId="4" borderId="8" xfId="50" applyFont="1" applyFill="1" applyBorder="1" applyAlignment="1">
      <alignment horizontal="center" vertical="center" wrapText="1"/>
    </xf>
    <xf numFmtId="176" fontId="9" fillId="4" borderId="2" xfId="54" applyNumberFormat="1"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center" vertical="center"/>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0" fillId="4" borderId="0" xfId="0" applyFont="1" applyFill="1" applyAlignment="1">
      <alignment horizontal="center" vertical="center"/>
    </xf>
    <xf numFmtId="0" fontId="13" fillId="4" borderId="8" xfId="0" applyFont="1" applyFill="1" applyBorder="1" applyAlignment="1">
      <alignmen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left" vertical="center"/>
    </xf>
    <xf numFmtId="0" fontId="13" fillId="0" borderId="3" xfId="0" applyFont="1" applyBorder="1" applyAlignment="1">
      <alignment horizontal="center" vertical="center" wrapText="1"/>
    </xf>
    <xf numFmtId="0" fontId="14" fillId="0" borderId="2" xfId="0" applyFont="1" applyBorder="1" applyAlignment="1">
      <alignment vertical="center" wrapText="1"/>
    </xf>
    <xf numFmtId="0" fontId="13" fillId="0" borderId="4" xfId="0" applyFont="1" applyBorder="1" applyAlignment="1">
      <alignment horizontal="center" vertical="center" wrapText="1"/>
    </xf>
    <xf numFmtId="0" fontId="15" fillId="0" borderId="2" xfId="0" applyFont="1" applyBorder="1" applyAlignment="1">
      <alignment vertical="center" wrapText="1"/>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4" fillId="0" borderId="3" xfId="0" applyFont="1" applyBorder="1" applyAlignment="1">
      <alignment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left" vertical="center" wrapText="1"/>
    </xf>
    <xf numFmtId="0" fontId="13" fillId="0" borderId="2" xfId="0" applyFont="1" applyBorder="1" applyAlignment="1">
      <alignment horizontal="left" vertical="center"/>
    </xf>
    <xf numFmtId="0" fontId="13" fillId="4" borderId="3" xfId="0" applyFont="1" applyFill="1" applyBorder="1" applyAlignment="1">
      <alignment horizontal="center" vertical="center" wrapText="1"/>
    </xf>
    <xf numFmtId="0" fontId="18" fillId="0" borderId="2" xfId="0" applyFont="1" applyBorder="1" applyAlignment="1">
      <alignment horizontal="center" vertical="center"/>
    </xf>
    <xf numFmtId="49" fontId="12" fillId="0" borderId="2" xfId="0" applyNumberFormat="1" applyFont="1" applyBorder="1" applyAlignment="1">
      <alignment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horizontal="center" vertical="center"/>
    </xf>
    <xf numFmtId="0" fontId="11" fillId="0" borderId="5" xfId="0" applyFont="1" applyBorder="1" applyAlignment="1">
      <alignment horizontal="center" vertical="center"/>
    </xf>
    <xf numFmtId="176" fontId="11" fillId="0" borderId="2"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20" fillId="0" borderId="0" xfId="0" applyFont="1" applyAlignment="1">
      <alignment horizontal="center" vertical="center" wrapText="1"/>
    </xf>
    <xf numFmtId="49" fontId="12" fillId="0" borderId="0" xfId="0" applyNumberFormat="1" applyFont="1" applyAlignment="1">
      <alignment vertical="center" wrapText="1"/>
    </xf>
    <xf numFmtId="0" fontId="11" fillId="0" borderId="5" xfId="0" applyFont="1" applyBorder="1" applyAlignment="1">
      <alignment horizontal="left" vertical="center" wrapText="1"/>
    </xf>
    <xf numFmtId="0" fontId="13" fillId="4" borderId="6" xfId="0" applyFont="1" applyFill="1" applyBorder="1" applyAlignment="1">
      <alignment horizontal="center" vertical="center"/>
    </xf>
    <xf numFmtId="0" fontId="13" fillId="4" borderId="8" xfId="0" applyFont="1" applyFill="1" applyBorder="1" applyAlignment="1">
      <alignment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9" xfId="0" applyFont="1" applyBorder="1" applyAlignment="1">
      <alignment horizontal="center" vertical="center"/>
    </xf>
    <xf numFmtId="0" fontId="11" fillId="0" borderId="13" xfId="0" applyFont="1" applyBorder="1" applyAlignment="1">
      <alignment horizontal="center" vertical="center"/>
    </xf>
    <xf numFmtId="0" fontId="11" fillId="0" borderId="3" xfId="0" applyFont="1" applyBorder="1" applyAlignment="1">
      <alignment horizontal="left" vertical="center"/>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9" fillId="0" borderId="3" xfId="0" applyFont="1" applyBorder="1" applyAlignment="1">
      <alignment horizontal="center" vertical="center"/>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13" xfId="0" applyFont="1" applyBorder="1" applyAlignment="1">
      <alignment horizontal="center" vertical="center"/>
    </xf>
    <xf numFmtId="0" fontId="9" fillId="0" borderId="4"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9"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2" fillId="0" borderId="5" xfId="0" applyFont="1" applyBorder="1" applyAlignment="1">
      <alignment horizontal="center" vertical="center" wrapText="1"/>
    </xf>
    <xf numFmtId="0" fontId="13" fillId="4" borderId="3" xfId="0" applyFont="1" applyFill="1" applyBorder="1" applyAlignment="1">
      <alignment horizontal="center" vertical="center"/>
    </xf>
    <xf numFmtId="0" fontId="12" fillId="4" borderId="3" xfId="0" applyFont="1" applyFill="1" applyBorder="1" applyAlignment="1">
      <alignment horizontal="center" vertical="center"/>
    </xf>
    <xf numFmtId="49" fontId="12" fillId="0" borderId="2" xfId="0" applyNumberFormat="1" applyFont="1" applyBorder="1" applyAlignment="1">
      <alignment horizontal="center" vertical="center"/>
    </xf>
    <xf numFmtId="0" fontId="11" fillId="0" borderId="2" xfId="0" applyFont="1" applyBorder="1" applyAlignment="1">
      <alignment vertical="center"/>
    </xf>
    <xf numFmtId="0" fontId="13" fillId="4" borderId="12"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3" xfId="0" applyFont="1" applyFill="1" applyBorder="1" applyAlignment="1">
      <alignment vertical="center"/>
    </xf>
    <xf numFmtId="49" fontId="12" fillId="0" borderId="2" xfId="0" applyNumberFormat="1" applyFont="1" applyBorder="1" applyAlignment="1">
      <alignment horizontal="center" vertical="center" wrapText="1"/>
    </xf>
    <xf numFmtId="0" fontId="12" fillId="4" borderId="2" xfId="0" applyFont="1" applyFill="1" applyBorder="1" applyAlignment="1">
      <alignment horizontal="center" vertical="center"/>
    </xf>
    <xf numFmtId="0" fontId="12" fillId="0" borderId="5" xfId="0" applyFont="1" applyBorder="1" applyAlignment="1">
      <alignment horizontal="left" vertical="center"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8" xfId="0" applyFont="1" applyBorder="1" applyAlignment="1">
      <alignment horizontal="center" vertical="center"/>
    </xf>
    <xf numFmtId="176" fontId="10" fillId="0" borderId="2" xfId="0" applyNumberFormat="1" applyFont="1" applyBorder="1" applyAlignment="1">
      <alignment horizontal="center" vertical="center"/>
    </xf>
    <xf numFmtId="49" fontId="12" fillId="0" borderId="0" xfId="0" applyNumberFormat="1" applyFont="1" applyAlignment="1">
      <alignment horizontal="center" vertical="center"/>
    </xf>
    <xf numFmtId="0" fontId="20" fillId="0" borderId="0" xfId="0" applyFont="1" applyAlignment="1">
      <alignment horizontal="center" vertical="center"/>
    </xf>
    <xf numFmtId="49" fontId="12" fillId="0" borderId="0" xfId="0" applyNumberFormat="1" applyFont="1" applyAlignment="1">
      <alignment vertical="center"/>
    </xf>
    <xf numFmtId="0" fontId="13" fillId="4" borderId="2" xfId="0" applyFont="1" applyFill="1" applyBorder="1" applyAlignment="1" quotePrefix="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0 2 2 2 2" xfId="50"/>
    <cellStyle name="常规 10 2 2 2 3" xfId="51"/>
    <cellStyle name="常规 2" xfId="52"/>
    <cellStyle name="常规 3" xfId="53"/>
    <cellStyle name="常规 4" xfId="5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0"/>
  <sheetViews>
    <sheetView zoomScaleSheetLayoutView="90" topLeftCell="B1" workbookViewId="0">
      <pane ySplit="3" topLeftCell="A157" activePane="bottomLeft" state="frozen"/>
      <selection/>
      <selection pane="bottomLeft" activeCell="B157" sqref="B157:J157"/>
    </sheetView>
  </sheetViews>
  <sheetFormatPr defaultColWidth="9" defaultRowHeight="14.25"/>
  <cols>
    <col min="1" max="1" width="5.25" style="29" hidden="1" customWidth="1"/>
    <col min="2" max="2" width="11.125" style="34" customWidth="1"/>
    <col min="3" max="3" width="6.125" style="30" customWidth="1"/>
    <col min="4" max="4" width="6.625" style="30" customWidth="1"/>
    <col min="5" max="5" width="6" style="30" customWidth="1"/>
    <col min="6" max="6" width="10.25" style="34" customWidth="1"/>
    <col min="7" max="7" width="13" style="134" customWidth="1"/>
    <col min="8" max="8" width="47.25" style="135" customWidth="1"/>
    <col min="9" max="9" width="7.75" style="136" customWidth="1"/>
    <col min="10" max="10" width="4.75" style="33" customWidth="1"/>
    <col min="11" max="14" width="5.75" style="30" customWidth="1"/>
    <col min="15" max="15" width="12.125" style="34" customWidth="1"/>
    <col min="16" max="16" width="11.375" style="34" hidden="1" customWidth="1"/>
    <col min="17" max="16384" width="9" style="29"/>
  </cols>
  <sheetData>
    <row r="1" ht="36.6" customHeight="1" spans="1:16">
      <c r="A1" s="35" t="s">
        <v>0</v>
      </c>
      <c r="B1" s="35"/>
      <c r="C1" s="35"/>
      <c r="D1" s="35"/>
      <c r="E1" s="35"/>
      <c r="F1" s="35"/>
      <c r="G1" s="35"/>
      <c r="H1" s="35"/>
      <c r="I1" s="35"/>
      <c r="J1" s="35"/>
      <c r="K1" s="35"/>
      <c r="L1" s="35"/>
      <c r="M1" s="35"/>
      <c r="N1" s="35"/>
      <c r="O1" s="35"/>
      <c r="P1" s="35"/>
    </row>
    <row r="2" s="7" customFormat="1" ht="21" customHeight="1" spans="1:16">
      <c r="A2" s="36" t="s">
        <v>1</v>
      </c>
      <c r="B2" s="36" t="s">
        <v>2</v>
      </c>
      <c r="C2" s="37" t="s">
        <v>3</v>
      </c>
      <c r="D2" s="37" t="s">
        <v>4</v>
      </c>
      <c r="E2" s="37"/>
      <c r="F2" s="37" t="s">
        <v>5</v>
      </c>
      <c r="G2" s="137" t="s">
        <v>6</v>
      </c>
      <c r="H2" s="138" t="s">
        <v>7</v>
      </c>
      <c r="I2" s="138" t="s">
        <v>8</v>
      </c>
      <c r="J2" s="37" t="s">
        <v>9</v>
      </c>
      <c r="K2" s="37" t="s">
        <v>10</v>
      </c>
      <c r="L2" s="37"/>
      <c r="M2" s="37"/>
      <c r="N2" s="37"/>
      <c r="O2" s="36" t="s">
        <v>11</v>
      </c>
      <c r="P2" s="36" t="s">
        <v>12</v>
      </c>
    </row>
    <row r="3" s="7" customFormat="1" ht="39.75" customHeight="1" spans="1:16">
      <c r="A3" s="36"/>
      <c r="B3" s="36"/>
      <c r="C3" s="37"/>
      <c r="D3" s="37" t="s">
        <v>13</v>
      </c>
      <c r="E3" s="37" t="s">
        <v>14</v>
      </c>
      <c r="F3" s="37"/>
      <c r="G3" s="137"/>
      <c r="H3" s="138"/>
      <c r="I3" s="138"/>
      <c r="J3" s="37"/>
      <c r="K3" s="37" t="s">
        <v>15</v>
      </c>
      <c r="L3" s="37" t="s">
        <v>16</v>
      </c>
      <c r="M3" s="37" t="s">
        <v>17</v>
      </c>
      <c r="N3" s="37" t="s">
        <v>18</v>
      </c>
      <c r="O3" s="36"/>
      <c r="P3" s="36"/>
    </row>
    <row r="4" s="28" customFormat="1" ht="48" customHeight="1" spans="1:16">
      <c r="A4" s="39">
        <v>1</v>
      </c>
      <c r="B4" s="39" t="s">
        <v>19</v>
      </c>
      <c r="C4" s="40">
        <v>3783</v>
      </c>
      <c r="D4" s="40">
        <v>105</v>
      </c>
      <c r="E4" s="40">
        <v>4</v>
      </c>
      <c r="F4" s="39" t="s">
        <v>20</v>
      </c>
      <c r="G4" s="139" t="s">
        <v>21</v>
      </c>
      <c r="H4" s="41" t="s">
        <v>22</v>
      </c>
      <c r="I4" s="62" t="s">
        <v>23</v>
      </c>
      <c r="J4" s="37">
        <v>14</v>
      </c>
      <c r="K4" s="37">
        <f>J4</f>
        <v>14</v>
      </c>
      <c r="L4" s="37"/>
      <c r="M4" s="37"/>
      <c r="N4" s="39">
        <v>0</v>
      </c>
      <c r="O4" s="39"/>
      <c r="P4" s="39"/>
    </row>
    <row r="5" s="1" customFormat="1" ht="50.25" customHeight="1" spans="1:16">
      <c r="A5" s="39">
        <v>2</v>
      </c>
      <c r="B5" s="39" t="s">
        <v>19</v>
      </c>
      <c r="C5" s="42"/>
      <c r="D5" s="42"/>
      <c r="E5" s="42"/>
      <c r="F5" s="39" t="s">
        <v>20</v>
      </c>
      <c r="G5" s="139" t="s">
        <v>24</v>
      </c>
      <c r="H5" s="140" t="s">
        <v>25</v>
      </c>
      <c r="I5" s="62" t="s">
        <v>23</v>
      </c>
      <c r="J5" s="37">
        <v>8</v>
      </c>
      <c r="K5" s="37">
        <f t="shared" ref="K5:K24" si="0">J5</f>
        <v>8</v>
      </c>
      <c r="L5" s="37"/>
      <c r="M5" s="37"/>
      <c r="N5" s="39">
        <v>0</v>
      </c>
      <c r="O5" s="63" t="s">
        <v>26</v>
      </c>
      <c r="P5" s="63"/>
    </row>
    <row r="6" s="1" customFormat="1" ht="38.25" customHeight="1" spans="1:16">
      <c r="A6" s="39">
        <v>3</v>
      </c>
      <c r="B6" s="39" t="s">
        <v>19</v>
      </c>
      <c r="C6" s="42"/>
      <c r="D6" s="42"/>
      <c r="E6" s="42"/>
      <c r="F6" s="39" t="s">
        <v>20</v>
      </c>
      <c r="G6" s="139" t="s">
        <v>27</v>
      </c>
      <c r="H6" s="140" t="s">
        <v>28</v>
      </c>
      <c r="I6" s="62" t="s">
        <v>23</v>
      </c>
      <c r="J6" s="37">
        <v>8</v>
      </c>
      <c r="K6" s="37">
        <f t="shared" si="0"/>
        <v>8</v>
      </c>
      <c r="L6" s="37"/>
      <c r="M6" s="37"/>
      <c r="N6" s="39">
        <v>0</v>
      </c>
      <c r="O6" s="63" t="s">
        <v>26</v>
      </c>
      <c r="P6" s="63"/>
    </row>
    <row r="7" s="1" customFormat="1" ht="85.5" customHeight="1" spans="1:16">
      <c r="A7" s="39">
        <v>4</v>
      </c>
      <c r="B7" s="39" t="s">
        <v>19</v>
      </c>
      <c r="C7" s="42"/>
      <c r="D7" s="42"/>
      <c r="E7" s="42"/>
      <c r="F7" s="39" t="s">
        <v>20</v>
      </c>
      <c r="G7" s="139" t="s">
        <v>29</v>
      </c>
      <c r="H7" s="140" t="s">
        <v>30</v>
      </c>
      <c r="I7" s="62" t="s">
        <v>23</v>
      </c>
      <c r="J7" s="37">
        <v>5</v>
      </c>
      <c r="K7" s="37">
        <f t="shared" si="0"/>
        <v>5</v>
      </c>
      <c r="L7" s="37"/>
      <c r="M7" s="37"/>
      <c r="N7" s="39">
        <v>0</v>
      </c>
      <c r="O7" s="39" t="s">
        <v>26</v>
      </c>
      <c r="P7" s="39"/>
    </row>
    <row r="8" s="1" customFormat="1" ht="72.75" customHeight="1" spans="1:16">
      <c r="A8" s="39">
        <v>5</v>
      </c>
      <c r="B8" s="39" t="s">
        <v>19</v>
      </c>
      <c r="C8" s="42"/>
      <c r="D8" s="42"/>
      <c r="E8" s="42"/>
      <c r="F8" s="39" t="s">
        <v>31</v>
      </c>
      <c r="G8" s="139" t="s">
        <v>32</v>
      </c>
      <c r="H8" s="140" t="s">
        <v>33</v>
      </c>
      <c r="I8" s="62" t="s">
        <v>23</v>
      </c>
      <c r="J8" s="37">
        <v>5</v>
      </c>
      <c r="K8" s="37">
        <f t="shared" si="0"/>
        <v>5</v>
      </c>
      <c r="L8" s="37"/>
      <c r="M8" s="37"/>
      <c r="N8" s="39">
        <v>0</v>
      </c>
      <c r="O8" s="39"/>
      <c r="P8" s="39"/>
    </row>
    <row r="9" s="1" customFormat="1" ht="39" customHeight="1" spans="1:16">
      <c r="A9" s="39">
        <v>6</v>
      </c>
      <c r="B9" s="39" t="s">
        <v>19</v>
      </c>
      <c r="C9" s="42"/>
      <c r="D9" s="42"/>
      <c r="E9" s="42">
        <v>0</v>
      </c>
      <c r="F9" s="43" t="s">
        <v>31</v>
      </c>
      <c r="G9" s="141" t="s">
        <v>34</v>
      </c>
      <c r="H9" s="44" t="s">
        <v>35</v>
      </c>
      <c r="I9" s="62" t="s">
        <v>23</v>
      </c>
      <c r="J9" s="64">
        <v>2</v>
      </c>
      <c r="K9" s="37">
        <f t="shared" si="0"/>
        <v>2</v>
      </c>
      <c r="L9" s="37"/>
      <c r="M9" s="37"/>
      <c r="N9" s="65">
        <v>0</v>
      </c>
      <c r="O9" s="43"/>
      <c r="P9" s="43"/>
    </row>
    <row r="10" s="1" customFormat="1" ht="26.25" customHeight="1" spans="1:16">
      <c r="A10" s="39">
        <v>7</v>
      </c>
      <c r="B10" s="39" t="s">
        <v>19</v>
      </c>
      <c r="C10" s="42"/>
      <c r="D10" s="42"/>
      <c r="E10" s="42"/>
      <c r="F10" s="43" t="s">
        <v>31</v>
      </c>
      <c r="G10" s="141" t="s">
        <v>36</v>
      </c>
      <c r="H10" s="44" t="s">
        <v>37</v>
      </c>
      <c r="I10" s="62" t="s">
        <v>23</v>
      </c>
      <c r="J10" s="64">
        <v>2</v>
      </c>
      <c r="K10" s="37">
        <f t="shared" si="0"/>
        <v>2</v>
      </c>
      <c r="L10" s="37"/>
      <c r="M10" s="37"/>
      <c r="N10" s="65">
        <v>0</v>
      </c>
      <c r="O10" s="43"/>
      <c r="P10" s="43"/>
    </row>
    <row r="11" s="1" customFormat="1" ht="41.25" customHeight="1" spans="1:16">
      <c r="A11" s="39">
        <v>8</v>
      </c>
      <c r="B11" s="39" t="s">
        <v>19</v>
      </c>
      <c r="C11" s="42"/>
      <c r="D11" s="42"/>
      <c r="E11" s="42"/>
      <c r="F11" s="43" t="s">
        <v>31</v>
      </c>
      <c r="G11" s="141" t="s">
        <v>38</v>
      </c>
      <c r="H11" s="44" t="s">
        <v>39</v>
      </c>
      <c r="I11" s="62" t="s">
        <v>23</v>
      </c>
      <c r="J11" s="64">
        <v>1</v>
      </c>
      <c r="K11" s="37">
        <f t="shared" si="0"/>
        <v>1</v>
      </c>
      <c r="L11" s="37"/>
      <c r="M11" s="37"/>
      <c r="N11" s="65">
        <v>0</v>
      </c>
      <c r="O11" s="43"/>
      <c r="P11" s="43"/>
    </row>
    <row r="12" s="1" customFormat="1" ht="63.75" customHeight="1" spans="1:16">
      <c r="A12" s="39">
        <v>9</v>
      </c>
      <c r="B12" s="39" t="s">
        <v>19</v>
      </c>
      <c r="C12" s="42"/>
      <c r="D12" s="42"/>
      <c r="E12" s="42"/>
      <c r="F12" s="43" t="s">
        <v>31</v>
      </c>
      <c r="G12" s="141" t="s">
        <v>40</v>
      </c>
      <c r="H12" s="44" t="s">
        <v>41</v>
      </c>
      <c r="I12" s="62" t="s">
        <v>23</v>
      </c>
      <c r="J12" s="64">
        <v>2</v>
      </c>
      <c r="K12" s="37">
        <f t="shared" si="0"/>
        <v>2</v>
      </c>
      <c r="L12" s="37"/>
      <c r="M12" s="37"/>
      <c r="N12" s="65">
        <v>0</v>
      </c>
      <c r="O12" s="43"/>
      <c r="P12" s="43"/>
    </row>
    <row r="13" s="1" customFormat="1" ht="41.25" customHeight="1" spans="1:16">
      <c r="A13" s="39">
        <v>10</v>
      </c>
      <c r="B13" s="39" t="s">
        <v>19</v>
      </c>
      <c r="C13" s="42"/>
      <c r="D13" s="42"/>
      <c r="E13" s="42"/>
      <c r="F13" s="43" t="s">
        <v>31</v>
      </c>
      <c r="G13" s="141" t="s">
        <v>42</v>
      </c>
      <c r="H13" s="44" t="s">
        <v>43</v>
      </c>
      <c r="I13" s="62" t="s">
        <v>23</v>
      </c>
      <c r="J13" s="66">
        <v>2</v>
      </c>
      <c r="K13" s="37">
        <f t="shared" si="0"/>
        <v>2</v>
      </c>
      <c r="L13" s="37"/>
      <c r="M13" s="37"/>
      <c r="N13" s="65">
        <v>0</v>
      </c>
      <c r="O13" s="43"/>
      <c r="P13" s="43"/>
    </row>
    <row r="14" s="1" customFormat="1" ht="30" customHeight="1" spans="1:16">
      <c r="A14" s="39">
        <v>11</v>
      </c>
      <c r="B14" s="39" t="s">
        <v>19</v>
      </c>
      <c r="C14" s="42"/>
      <c r="D14" s="42"/>
      <c r="E14" s="42"/>
      <c r="F14" s="63" t="s">
        <v>44</v>
      </c>
      <c r="G14" s="141" t="s">
        <v>45</v>
      </c>
      <c r="H14" s="142" t="s">
        <v>46</v>
      </c>
      <c r="I14" s="62" t="s">
        <v>23</v>
      </c>
      <c r="J14" s="64">
        <v>2</v>
      </c>
      <c r="K14" s="37">
        <f t="shared" si="0"/>
        <v>2</v>
      </c>
      <c r="L14" s="37"/>
      <c r="M14" s="37"/>
      <c r="N14" s="65">
        <v>0</v>
      </c>
      <c r="O14" s="63"/>
      <c r="P14" s="63"/>
    </row>
    <row r="15" s="1" customFormat="1" ht="30" customHeight="1" spans="1:16">
      <c r="A15" s="39">
        <v>12</v>
      </c>
      <c r="B15" s="39" t="s">
        <v>19</v>
      </c>
      <c r="C15" s="42"/>
      <c r="D15" s="42"/>
      <c r="E15" s="42"/>
      <c r="F15" s="43" t="s">
        <v>31</v>
      </c>
      <c r="G15" s="141" t="s">
        <v>47</v>
      </c>
      <c r="H15" s="143" t="s">
        <v>48</v>
      </c>
      <c r="I15" s="62" t="s">
        <v>23</v>
      </c>
      <c r="J15" s="64">
        <v>1</v>
      </c>
      <c r="K15" s="37">
        <f t="shared" si="0"/>
        <v>1</v>
      </c>
      <c r="L15" s="37"/>
      <c r="M15" s="37"/>
      <c r="N15" s="65">
        <v>0</v>
      </c>
      <c r="O15" s="43"/>
      <c r="P15" s="43"/>
    </row>
    <row r="16" s="1" customFormat="1" ht="61.5" customHeight="1" spans="1:16">
      <c r="A16" s="39">
        <v>13</v>
      </c>
      <c r="B16" s="39" t="s">
        <v>19</v>
      </c>
      <c r="C16" s="42"/>
      <c r="D16" s="42"/>
      <c r="E16" s="42"/>
      <c r="F16" s="43" t="s">
        <v>20</v>
      </c>
      <c r="G16" s="141" t="s">
        <v>49</v>
      </c>
      <c r="H16" s="44" t="s">
        <v>50</v>
      </c>
      <c r="I16" s="62" t="s">
        <v>23</v>
      </c>
      <c r="J16" s="64">
        <v>5</v>
      </c>
      <c r="K16" s="37">
        <f t="shared" si="0"/>
        <v>5</v>
      </c>
      <c r="L16" s="37"/>
      <c r="M16" s="37"/>
      <c r="N16" s="65">
        <v>0</v>
      </c>
      <c r="O16" s="43" t="s">
        <v>26</v>
      </c>
      <c r="P16" s="43"/>
    </row>
    <row r="17" s="1" customFormat="1" ht="42" customHeight="1" spans="1:16">
      <c r="A17" s="39">
        <v>14</v>
      </c>
      <c r="B17" s="39" t="s">
        <v>19</v>
      </c>
      <c r="C17" s="42"/>
      <c r="D17" s="42"/>
      <c r="E17" s="42"/>
      <c r="F17" s="39" t="s">
        <v>31</v>
      </c>
      <c r="G17" s="139" t="s">
        <v>51</v>
      </c>
      <c r="H17" s="41" t="s">
        <v>52</v>
      </c>
      <c r="I17" s="62" t="s">
        <v>23</v>
      </c>
      <c r="J17" s="37">
        <v>2</v>
      </c>
      <c r="K17" s="37">
        <f t="shared" si="0"/>
        <v>2</v>
      </c>
      <c r="L17" s="37"/>
      <c r="M17" s="37"/>
      <c r="N17" s="39">
        <v>0</v>
      </c>
      <c r="O17" s="39"/>
      <c r="P17" s="39"/>
    </row>
    <row r="18" s="1" customFormat="1" ht="40.5" customHeight="1" spans="1:16">
      <c r="A18" s="39">
        <v>15</v>
      </c>
      <c r="B18" s="39" t="s">
        <v>19</v>
      </c>
      <c r="C18" s="42"/>
      <c r="D18" s="42"/>
      <c r="E18" s="42"/>
      <c r="F18" s="39" t="s">
        <v>31</v>
      </c>
      <c r="G18" s="139" t="s">
        <v>53</v>
      </c>
      <c r="H18" s="41" t="s">
        <v>54</v>
      </c>
      <c r="I18" s="62" t="s">
        <v>23</v>
      </c>
      <c r="J18" s="37">
        <v>2</v>
      </c>
      <c r="K18" s="37">
        <f t="shared" si="0"/>
        <v>2</v>
      </c>
      <c r="L18" s="37"/>
      <c r="M18" s="37"/>
      <c r="N18" s="39">
        <v>0</v>
      </c>
      <c r="O18" s="39"/>
      <c r="P18" s="39"/>
    </row>
    <row r="19" s="1" customFormat="1" ht="37.5" customHeight="1" spans="1:16">
      <c r="A19" s="39">
        <v>16</v>
      </c>
      <c r="B19" s="39" t="s">
        <v>19</v>
      </c>
      <c r="C19" s="42"/>
      <c r="D19" s="42"/>
      <c r="E19" s="42"/>
      <c r="F19" s="39" t="s">
        <v>31</v>
      </c>
      <c r="G19" s="139" t="s">
        <v>55</v>
      </c>
      <c r="H19" s="140" t="s">
        <v>56</v>
      </c>
      <c r="I19" s="62" t="s">
        <v>23</v>
      </c>
      <c r="J19" s="37">
        <v>2</v>
      </c>
      <c r="K19" s="37">
        <f t="shared" si="0"/>
        <v>2</v>
      </c>
      <c r="L19" s="37"/>
      <c r="M19" s="37"/>
      <c r="N19" s="39">
        <v>0</v>
      </c>
      <c r="O19" s="39"/>
      <c r="P19" s="39"/>
    </row>
    <row r="20" s="1" customFormat="1" ht="30" customHeight="1" spans="1:16">
      <c r="A20" s="39">
        <v>17</v>
      </c>
      <c r="B20" s="39" t="s">
        <v>19</v>
      </c>
      <c r="C20" s="42"/>
      <c r="D20" s="42"/>
      <c r="E20" s="42"/>
      <c r="F20" s="39" t="s">
        <v>20</v>
      </c>
      <c r="G20" s="139" t="s">
        <v>57</v>
      </c>
      <c r="H20" s="41" t="s">
        <v>58</v>
      </c>
      <c r="I20" s="62" t="s">
        <v>23</v>
      </c>
      <c r="J20" s="37">
        <v>2</v>
      </c>
      <c r="K20" s="37">
        <f t="shared" si="0"/>
        <v>2</v>
      </c>
      <c r="L20" s="37"/>
      <c r="M20" s="37"/>
      <c r="N20" s="39">
        <v>0</v>
      </c>
      <c r="O20" s="39" t="s">
        <v>26</v>
      </c>
      <c r="P20" s="39"/>
    </row>
    <row r="21" s="1" customFormat="1" ht="30" customHeight="1" spans="1:16">
      <c r="A21" s="39">
        <v>18</v>
      </c>
      <c r="B21" s="39" t="s">
        <v>19</v>
      </c>
      <c r="C21" s="42"/>
      <c r="D21" s="42"/>
      <c r="E21" s="42"/>
      <c r="F21" s="39" t="s">
        <v>31</v>
      </c>
      <c r="G21" s="139" t="s">
        <v>59</v>
      </c>
      <c r="H21" s="140" t="s">
        <v>60</v>
      </c>
      <c r="I21" s="62" t="s">
        <v>23</v>
      </c>
      <c r="J21" s="37">
        <v>1</v>
      </c>
      <c r="K21" s="37">
        <f t="shared" si="0"/>
        <v>1</v>
      </c>
      <c r="L21" s="37"/>
      <c r="M21" s="37"/>
      <c r="N21" s="39">
        <v>0</v>
      </c>
      <c r="O21" s="39"/>
      <c r="P21" s="39"/>
    </row>
    <row r="22" s="1" customFormat="1" ht="30" customHeight="1" spans="1:16">
      <c r="A22" s="39">
        <v>19</v>
      </c>
      <c r="B22" s="39" t="s">
        <v>19</v>
      </c>
      <c r="C22" s="42"/>
      <c r="D22" s="42"/>
      <c r="E22" s="42"/>
      <c r="F22" s="39" t="s">
        <v>31</v>
      </c>
      <c r="G22" s="139" t="s">
        <v>61</v>
      </c>
      <c r="H22" s="140" t="s">
        <v>62</v>
      </c>
      <c r="I22" s="62" t="s">
        <v>23</v>
      </c>
      <c r="J22" s="37">
        <v>1</v>
      </c>
      <c r="K22" s="37">
        <f t="shared" si="0"/>
        <v>1</v>
      </c>
      <c r="L22" s="37"/>
      <c r="M22" s="37"/>
      <c r="N22" s="39">
        <v>0</v>
      </c>
      <c r="O22" s="39"/>
      <c r="P22" s="39"/>
    </row>
    <row r="23" s="1" customFormat="1" ht="39" customHeight="1" spans="1:16">
      <c r="A23" s="39">
        <v>20</v>
      </c>
      <c r="B23" s="39" t="s">
        <v>19</v>
      </c>
      <c r="C23" s="42"/>
      <c r="D23" s="42"/>
      <c r="E23" s="42"/>
      <c r="F23" s="39" t="s">
        <v>31</v>
      </c>
      <c r="G23" s="139" t="s">
        <v>63</v>
      </c>
      <c r="H23" s="144" t="s">
        <v>64</v>
      </c>
      <c r="I23" s="62" t="s">
        <v>23</v>
      </c>
      <c r="J23" s="37">
        <v>1</v>
      </c>
      <c r="K23" s="37">
        <f t="shared" si="0"/>
        <v>1</v>
      </c>
      <c r="L23" s="37"/>
      <c r="M23" s="37"/>
      <c r="N23" s="39">
        <v>0</v>
      </c>
      <c r="O23" s="47" t="s">
        <v>26</v>
      </c>
      <c r="P23" s="47"/>
    </row>
    <row r="24" s="1" customFormat="1" ht="39" customHeight="1" spans="1:16">
      <c r="A24" s="39">
        <v>21</v>
      </c>
      <c r="B24" s="39" t="s">
        <v>19</v>
      </c>
      <c r="C24" s="45"/>
      <c r="D24" s="45"/>
      <c r="E24" s="45"/>
      <c r="F24" s="39" t="s">
        <v>31</v>
      </c>
      <c r="G24" s="139" t="s">
        <v>65</v>
      </c>
      <c r="H24" s="41" t="s">
        <v>66</v>
      </c>
      <c r="I24" s="62" t="s">
        <v>23</v>
      </c>
      <c r="J24" s="37">
        <v>1</v>
      </c>
      <c r="K24" s="37">
        <f t="shared" si="0"/>
        <v>1</v>
      </c>
      <c r="L24" s="37"/>
      <c r="M24" s="37"/>
      <c r="N24" s="39">
        <v>0</v>
      </c>
      <c r="O24" s="39" t="s">
        <v>26</v>
      </c>
      <c r="P24" s="39"/>
    </row>
    <row r="25" s="3" customFormat="1" ht="19.5" customHeight="1" spans="1:16">
      <c r="A25" s="145" t="s">
        <v>67</v>
      </c>
      <c r="B25" s="146"/>
      <c r="C25" s="146"/>
      <c r="D25" s="146"/>
      <c r="E25" s="146"/>
      <c r="F25" s="146"/>
      <c r="G25" s="146"/>
      <c r="H25" s="146"/>
      <c r="I25" s="162"/>
      <c r="J25" s="67">
        <f>SUM(J4:J24)</f>
        <v>69</v>
      </c>
      <c r="K25" s="68">
        <f>SUM(K4:M24)</f>
        <v>69</v>
      </c>
      <c r="L25" s="69">
        <f>SUM(L17:L24)</f>
        <v>0</v>
      </c>
      <c r="M25" s="69">
        <f>SUM(M17:M24)</f>
        <v>0</v>
      </c>
      <c r="N25" s="67">
        <f>SUM(N17:N24)</f>
        <v>0</v>
      </c>
      <c r="O25" s="70" t="s">
        <v>68</v>
      </c>
      <c r="P25" s="70"/>
    </row>
    <row r="26" s="1" customFormat="1" ht="54" customHeight="1" spans="1:16">
      <c r="A26" s="47">
        <v>1</v>
      </c>
      <c r="B26" s="147" t="s">
        <v>69</v>
      </c>
      <c r="C26" s="148">
        <v>1598</v>
      </c>
      <c r="D26" s="148">
        <v>69</v>
      </c>
      <c r="E26" s="148">
        <v>29</v>
      </c>
      <c r="F26" s="47" t="s">
        <v>20</v>
      </c>
      <c r="G26" s="139" t="s">
        <v>21</v>
      </c>
      <c r="H26" s="149" t="s">
        <v>22</v>
      </c>
      <c r="I26" s="62" t="s">
        <v>23</v>
      </c>
      <c r="J26" s="71">
        <v>5</v>
      </c>
      <c r="K26" s="163">
        <f>J26</f>
        <v>5</v>
      </c>
      <c r="L26" s="164"/>
      <c r="M26" s="165"/>
      <c r="N26" s="39">
        <v>0</v>
      </c>
      <c r="O26" s="47"/>
      <c r="P26" s="47"/>
    </row>
    <row r="27" s="1" customFormat="1" ht="54" customHeight="1" spans="1:16">
      <c r="A27" s="47">
        <v>2</v>
      </c>
      <c r="B27" s="147" t="s">
        <v>69</v>
      </c>
      <c r="C27" s="150"/>
      <c r="D27" s="150"/>
      <c r="E27" s="150"/>
      <c r="F27" s="47" t="s">
        <v>20</v>
      </c>
      <c r="G27" s="139" t="s">
        <v>24</v>
      </c>
      <c r="H27" s="149" t="s">
        <v>25</v>
      </c>
      <c r="I27" s="62" t="s">
        <v>23</v>
      </c>
      <c r="J27" s="71">
        <v>4</v>
      </c>
      <c r="K27" s="163">
        <f t="shared" ref="K27:K49" si="1">J27</f>
        <v>4</v>
      </c>
      <c r="L27" s="164"/>
      <c r="M27" s="165"/>
      <c r="N27" s="39">
        <v>0</v>
      </c>
      <c r="O27" s="63" t="s">
        <v>26</v>
      </c>
      <c r="P27" s="63"/>
    </row>
    <row r="28" s="1" customFormat="1" ht="39.75" customHeight="1" spans="1:16">
      <c r="A28" s="47">
        <v>3</v>
      </c>
      <c r="B28" s="147" t="s">
        <v>69</v>
      </c>
      <c r="C28" s="150"/>
      <c r="D28" s="150"/>
      <c r="E28" s="150"/>
      <c r="F28" s="39" t="s">
        <v>20</v>
      </c>
      <c r="G28" s="139" t="s">
        <v>27</v>
      </c>
      <c r="H28" s="140" t="s">
        <v>28</v>
      </c>
      <c r="I28" s="62" t="s">
        <v>23</v>
      </c>
      <c r="J28" s="71">
        <v>4</v>
      </c>
      <c r="K28" s="163">
        <f t="shared" si="1"/>
        <v>4</v>
      </c>
      <c r="L28" s="164"/>
      <c r="M28" s="165"/>
      <c r="N28" s="39">
        <v>0</v>
      </c>
      <c r="O28" s="63" t="s">
        <v>26</v>
      </c>
      <c r="P28" s="63"/>
    </row>
    <row r="29" s="1" customFormat="1" ht="39.75" customHeight="1" spans="1:16">
      <c r="A29" s="47">
        <v>4</v>
      </c>
      <c r="B29" s="147" t="s">
        <v>69</v>
      </c>
      <c r="C29" s="150"/>
      <c r="D29" s="150"/>
      <c r="E29" s="150"/>
      <c r="F29" s="47" t="s">
        <v>20</v>
      </c>
      <c r="G29" s="139" t="s">
        <v>70</v>
      </c>
      <c r="H29" s="149" t="s">
        <v>71</v>
      </c>
      <c r="I29" s="62" t="s">
        <v>23</v>
      </c>
      <c r="J29" s="71">
        <v>2</v>
      </c>
      <c r="K29" s="163">
        <f t="shared" si="1"/>
        <v>2</v>
      </c>
      <c r="L29" s="164"/>
      <c r="M29" s="165"/>
      <c r="N29" s="39">
        <v>0</v>
      </c>
      <c r="O29" s="47"/>
      <c r="P29" s="47"/>
    </row>
    <row r="30" s="1" customFormat="1" ht="30.75" customHeight="1" spans="1:16">
      <c r="A30" s="47">
        <v>5</v>
      </c>
      <c r="B30" s="147" t="s">
        <v>69</v>
      </c>
      <c r="C30" s="150"/>
      <c r="D30" s="150"/>
      <c r="E30" s="150"/>
      <c r="F30" s="39" t="s">
        <v>31</v>
      </c>
      <c r="G30" s="139" t="s">
        <v>61</v>
      </c>
      <c r="H30" s="140" t="s">
        <v>62</v>
      </c>
      <c r="I30" s="62" t="s">
        <v>23</v>
      </c>
      <c r="J30" s="71">
        <v>1</v>
      </c>
      <c r="K30" s="163">
        <f t="shared" si="1"/>
        <v>1</v>
      </c>
      <c r="L30" s="164"/>
      <c r="M30" s="165"/>
      <c r="N30" s="39">
        <v>0</v>
      </c>
      <c r="O30" s="47"/>
      <c r="P30" s="47"/>
    </row>
    <row r="31" s="1" customFormat="1" ht="37.5" customHeight="1" spans="1:16">
      <c r="A31" s="47">
        <v>6</v>
      </c>
      <c r="B31" s="147" t="s">
        <v>69</v>
      </c>
      <c r="C31" s="150"/>
      <c r="D31" s="150"/>
      <c r="E31" s="150"/>
      <c r="F31" s="47" t="s">
        <v>20</v>
      </c>
      <c r="G31" s="139" t="s">
        <v>72</v>
      </c>
      <c r="H31" s="149" t="s">
        <v>73</v>
      </c>
      <c r="I31" s="62" t="s">
        <v>23</v>
      </c>
      <c r="J31" s="71">
        <v>1</v>
      </c>
      <c r="K31" s="163">
        <f t="shared" si="1"/>
        <v>1</v>
      </c>
      <c r="L31" s="164"/>
      <c r="M31" s="165"/>
      <c r="N31" s="39">
        <v>0</v>
      </c>
      <c r="O31" s="47" t="s">
        <v>26</v>
      </c>
      <c r="P31" s="47"/>
    </row>
    <row r="32" s="1" customFormat="1" ht="84" customHeight="1" spans="1:16">
      <c r="A32" s="47">
        <v>7</v>
      </c>
      <c r="B32" s="147" t="s">
        <v>69</v>
      </c>
      <c r="C32" s="150"/>
      <c r="D32" s="150"/>
      <c r="E32" s="150"/>
      <c r="F32" s="47" t="s">
        <v>20</v>
      </c>
      <c r="G32" s="139" t="s">
        <v>29</v>
      </c>
      <c r="H32" s="149" t="s">
        <v>30</v>
      </c>
      <c r="I32" s="62" t="s">
        <v>23</v>
      </c>
      <c r="J32" s="71">
        <v>3</v>
      </c>
      <c r="K32" s="163">
        <f t="shared" si="1"/>
        <v>3</v>
      </c>
      <c r="L32" s="164"/>
      <c r="M32" s="165"/>
      <c r="N32" s="39">
        <v>0</v>
      </c>
      <c r="O32" s="39" t="s">
        <v>26</v>
      </c>
      <c r="P32" s="39"/>
    </row>
    <row r="33" s="1" customFormat="1" ht="39" customHeight="1" spans="1:16">
      <c r="A33" s="47">
        <v>8</v>
      </c>
      <c r="B33" s="147" t="s">
        <v>69</v>
      </c>
      <c r="C33" s="150"/>
      <c r="D33" s="150"/>
      <c r="E33" s="150"/>
      <c r="F33" s="47" t="s">
        <v>31</v>
      </c>
      <c r="G33" s="139" t="s">
        <v>55</v>
      </c>
      <c r="H33" s="149" t="s">
        <v>56</v>
      </c>
      <c r="I33" s="62" t="s">
        <v>23</v>
      </c>
      <c r="J33" s="71">
        <v>2</v>
      </c>
      <c r="K33" s="163">
        <f t="shared" si="1"/>
        <v>2</v>
      </c>
      <c r="L33" s="164"/>
      <c r="M33" s="165"/>
      <c r="N33" s="39">
        <v>0</v>
      </c>
      <c r="O33" s="47"/>
      <c r="P33" s="47"/>
    </row>
    <row r="34" s="1" customFormat="1" ht="30" customHeight="1" spans="1:16">
      <c r="A34" s="47">
        <v>9</v>
      </c>
      <c r="B34" s="147" t="s">
        <v>69</v>
      </c>
      <c r="C34" s="150"/>
      <c r="D34" s="150"/>
      <c r="E34" s="150"/>
      <c r="F34" s="39" t="s">
        <v>31</v>
      </c>
      <c r="G34" s="139" t="s">
        <v>74</v>
      </c>
      <c r="H34" s="140" t="s">
        <v>75</v>
      </c>
      <c r="I34" s="62" t="s">
        <v>23</v>
      </c>
      <c r="J34" s="71">
        <v>1</v>
      </c>
      <c r="K34" s="163">
        <f t="shared" si="1"/>
        <v>1</v>
      </c>
      <c r="L34" s="164"/>
      <c r="M34" s="165"/>
      <c r="N34" s="39">
        <v>0</v>
      </c>
      <c r="O34" s="47"/>
      <c r="P34" s="47"/>
    </row>
    <row r="35" s="1" customFormat="1" ht="30" customHeight="1" spans="1:16">
      <c r="A35" s="47">
        <v>10</v>
      </c>
      <c r="B35" s="147" t="s">
        <v>69</v>
      </c>
      <c r="C35" s="150"/>
      <c r="D35" s="150"/>
      <c r="E35" s="150"/>
      <c r="F35" s="47" t="s">
        <v>31</v>
      </c>
      <c r="G35" s="139" t="s">
        <v>76</v>
      </c>
      <c r="H35" s="149" t="s">
        <v>77</v>
      </c>
      <c r="I35" s="62" t="s">
        <v>23</v>
      </c>
      <c r="J35" s="71">
        <v>1</v>
      </c>
      <c r="K35" s="163">
        <f t="shared" si="1"/>
        <v>1</v>
      </c>
      <c r="L35" s="164"/>
      <c r="M35" s="165"/>
      <c r="N35" s="39">
        <v>0</v>
      </c>
      <c r="O35" s="47"/>
      <c r="P35" s="47"/>
    </row>
    <row r="36" s="1" customFormat="1" ht="60" customHeight="1" spans="1:16">
      <c r="A36" s="47">
        <v>11</v>
      </c>
      <c r="B36" s="147" t="s">
        <v>69</v>
      </c>
      <c r="C36" s="150"/>
      <c r="D36" s="150"/>
      <c r="E36" s="150"/>
      <c r="F36" s="43" t="s">
        <v>20</v>
      </c>
      <c r="G36" s="141" t="s">
        <v>49</v>
      </c>
      <c r="H36" s="143" t="s">
        <v>50</v>
      </c>
      <c r="I36" s="62" t="s">
        <v>23</v>
      </c>
      <c r="J36" s="71">
        <v>2</v>
      </c>
      <c r="K36" s="163">
        <f t="shared" si="1"/>
        <v>2</v>
      </c>
      <c r="L36" s="164"/>
      <c r="M36" s="165"/>
      <c r="N36" s="39">
        <v>0</v>
      </c>
      <c r="O36" s="43" t="s">
        <v>26</v>
      </c>
      <c r="P36" s="43"/>
    </row>
    <row r="37" s="1" customFormat="1" ht="75" customHeight="1" spans="1:16">
      <c r="A37" s="47">
        <v>12</v>
      </c>
      <c r="B37" s="147" t="s">
        <v>69</v>
      </c>
      <c r="C37" s="150"/>
      <c r="D37" s="150"/>
      <c r="E37" s="150"/>
      <c r="F37" s="39" t="s">
        <v>31</v>
      </c>
      <c r="G37" s="139" t="s">
        <v>32</v>
      </c>
      <c r="H37" s="140" t="s">
        <v>33</v>
      </c>
      <c r="I37" s="62" t="s">
        <v>23</v>
      </c>
      <c r="J37" s="71">
        <v>4</v>
      </c>
      <c r="K37" s="163">
        <f t="shared" si="1"/>
        <v>4</v>
      </c>
      <c r="L37" s="164"/>
      <c r="M37" s="165"/>
      <c r="N37" s="39">
        <v>0</v>
      </c>
      <c r="O37" s="47"/>
      <c r="P37" s="47"/>
    </row>
    <row r="38" s="1" customFormat="1" ht="30" customHeight="1" spans="1:16">
      <c r="A38" s="47">
        <v>13</v>
      </c>
      <c r="B38" s="147" t="s">
        <v>69</v>
      </c>
      <c r="C38" s="150"/>
      <c r="D38" s="150"/>
      <c r="E38" s="150"/>
      <c r="F38" s="63" t="s">
        <v>44</v>
      </c>
      <c r="G38" s="141" t="s">
        <v>45</v>
      </c>
      <c r="H38" s="142" t="s">
        <v>46</v>
      </c>
      <c r="I38" s="62" t="s">
        <v>23</v>
      </c>
      <c r="J38" s="71">
        <v>1</v>
      </c>
      <c r="K38" s="163">
        <f t="shared" si="1"/>
        <v>1</v>
      </c>
      <c r="L38" s="164"/>
      <c r="M38" s="165"/>
      <c r="N38" s="39">
        <v>0</v>
      </c>
      <c r="O38" s="47"/>
      <c r="P38" s="47"/>
    </row>
    <row r="39" s="1" customFormat="1" ht="39" customHeight="1" spans="1:16">
      <c r="A39" s="47">
        <v>14</v>
      </c>
      <c r="B39" s="147" t="s">
        <v>69</v>
      </c>
      <c r="C39" s="150"/>
      <c r="D39" s="150"/>
      <c r="E39" s="150"/>
      <c r="F39" s="47" t="s">
        <v>31</v>
      </c>
      <c r="G39" s="139" t="s">
        <v>42</v>
      </c>
      <c r="H39" s="149" t="s">
        <v>43</v>
      </c>
      <c r="I39" s="62" t="s">
        <v>23</v>
      </c>
      <c r="J39" s="71">
        <v>1</v>
      </c>
      <c r="K39" s="163">
        <f t="shared" si="1"/>
        <v>1</v>
      </c>
      <c r="L39" s="164"/>
      <c r="M39" s="165"/>
      <c r="N39" s="39">
        <v>0</v>
      </c>
      <c r="O39" s="47"/>
      <c r="P39" s="47"/>
    </row>
    <row r="40" s="1" customFormat="1" ht="39.75" customHeight="1" spans="1:16">
      <c r="A40" s="47">
        <v>15</v>
      </c>
      <c r="B40" s="147" t="s">
        <v>69</v>
      </c>
      <c r="C40" s="150"/>
      <c r="D40" s="150"/>
      <c r="E40" s="150"/>
      <c r="F40" s="47" t="s">
        <v>31</v>
      </c>
      <c r="G40" s="139" t="s">
        <v>65</v>
      </c>
      <c r="H40" s="149" t="s">
        <v>66</v>
      </c>
      <c r="I40" s="62" t="s">
        <v>23</v>
      </c>
      <c r="J40" s="71">
        <v>1</v>
      </c>
      <c r="K40" s="163">
        <f t="shared" si="1"/>
        <v>1</v>
      </c>
      <c r="L40" s="164"/>
      <c r="M40" s="165"/>
      <c r="N40" s="39">
        <v>0</v>
      </c>
      <c r="O40" s="47" t="s">
        <v>26</v>
      </c>
      <c r="P40" s="47"/>
    </row>
    <row r="41" s="1" customFormat="1" ht="30" customHeight="1" spans="1:16">
      <c r="A41" s="47">
        <v>16</v>
      </c>
      <c r="B41" s="147" t="s">
        <v>69</v>
      </c>
      <c r="C41" s="150"/>
      <c r="D41" s="150"/>
      <c r="E41" s="150"/>
      <c r="F41" s="47" t="s">
        <v>31</v>
      </c>
      <c r="G41" s="139" t="s">
        <v>78</v>
      </c>
      <c r="H41" s="151" t="s">
        <v>79</v>
      </c>
      <c r="I41" s="62" t="s">
        <v>23</v>
      </c>
      <c r="J41" s="71">
        <v>1</v>
      </c>
      <c r="K41" s="163">
        <f t="shared" si="1"/>
        <v>1</v>
      </c>
      <c r="L41" s="164"/>
      <c r="M41" s="165"/>
      <c r="N41" s="39">
        <v>0</v>
      </c>
      <c r="O41" s="47" t="s">
        <v>26</v>
      </c>
      <c r="P41" s="47"/>
    </row>
    <row r="42" s="1" customFormat="1" ht="30" customHeight="1" spans="1:16">
      <c r="A42" s="47">
        <v>17</v>
      </c>
      <c r="B42" s="147" t="s">
        <v>69</v>
      </c>
      <c r="C42" s="150"/>
      <c r="D42" s="150"/>
      <c r="E42" s="150"/>
      <c r="F42" s="39" t="s">
        <v>20</v>
      </c>
      <c r="G42" s="139" t="s">
        <v>57</v>
      </c>
      <c r="H42" s="140" t="s">
        <v>80</v>
      </c>
      <c r="I42" s="62" t="s">
        <v>23</v>
      </c>
      <c r="J42" s="71">
        <v>1</v>
      </c>
      <c r="K42" s="163">
        <f t="shared" si="1"/>
        <v>1</v>
      </c>
      <c r="L42" s="164"/>
      <c r="M42" s="165"/>
      <c r="N42" s="39">
        <v>0</v>
      </c>
      <c r="O42" s="39" t="s">
        <v>26</v>
      </c>
      <c r="P42" s="39"/>
    </row>
    <row r="43" s="1" customFormat="1" ht="37.5" customHeight="1" spans="1:16">
      <c r="A43" s="47">
        <v>18</v>
      </c>
      <c r="B43" s="147" t="s">
        <v>69</v>
      </c>
      <c r="C43" s="150"/>
      <c r="D43" s="150"/>
      <c r="E43" s="150"/>
      <c r="F43" s="47" t="s">
        <v>31</v>
      </c>
      <c r="G43" s="139" t="s">
        <v>34</v>
      </c>
      <c r="H43" s="149" t="s">
        <v>35</v>
      </c>
      <c r="I43" s="62" t="s">
        <v>23</v>
      </c>
      <c r="J43" s="71">
        <v>1</v>
      </c>
      <c r="K43" s="163">
        <f t="shared" si="1"/>
        <v>1</v>
      </c>
      <c r="L43" s="164"/>
      <c r="M43" s="165"/>
      <c r="N43" s="39">
        <v>0</v>
      </c>
      <c r="O43" s="43"/>
      <c r="P43" s="43"/>
    </row>
    <row r="44" s="1" customFormat="1" ht="37.5" customHeight="1" spans="1:16">
      <c r="A44" s="47">
        <v>19</v>
      </c>
      <c r="B44" s="147" t="s">
        <v>69</v>
      </c>
      <c r="C44" s="150"/>
      <c r="D44" s="150"/>
      <c r="E44" s="150"/>
      <c r="F44" s="47" t="s">
        <v>31</v>
      </c>
      <c r="G44" s="139" t="s">
        <v>38</v>
      </c>
      <c r="H44" s="149" t="s">
        <v>39</v>
      </c>
      <c r="I44" s="62" t="s">
        <v>23</v>
      </c>
      <c r="J44" s="71">
        <v>1</v>
      </c>
      <c r="K44" s="163">
        <f t="shared" si="1"/>
        <v>1</v>
      </c>
      <c r="L44" s="164"/>
      <c r="M44" s="165"/>
      <c r="N44" s="39">
        <v>0</v>
      </c>
      <c r="O44" s="47"/>
      <c r="P44" s="47"/>
    </row>
    <row r="45" s="1" customFormat="1" ht="30" customHeight="1" spans="1:16">
      <c r="A45" s="47">
        <v>20</v>
      </c>
      <c r="B45" s="147" t="s">
        <v>69</v>
      </c>
      <c r="C45" s="150"/>
      <c r="D45" s="150"/>
      <c r="E45" s="150"/>
      <c r="F45" s="47" t="s">
        <v>31</v>
      </c>
      <c r="G45" s="139" t="s">
        <v>81</v>
      </c>
      <c r="H45" s="149" t="s">
        <v>82</v>
      </c>
      <c r="I45" s="62" t="s">
        <v>23</v>
      </c>
      <c r="J45" s="71">
        <v>1</v>
      </c>
      <c r="K45" s="163">
        <f t="shared" si="1"/>
        <v>1</v>
      </c>
      <c r="L45" s="164"/>
      <c r="M45" s="165"/>
      <c r="N45" s="39">
        <v>0</v>
      </c>
      <c r="O45" s="47"/>
      <c r="P45" s="47"/>
    </row>
    <row r="46" s="1" customFormat="1" ht="30" customHeight="1" spans="1:16">
      <c r="A46" s="47">
        <v>21</v>
      </c>
      <c r="B46" s="147" t="s">
        <v>69</v>
      </c>
      <c r="C46" s="150"/>
      <c r="D46" s="150"/>
      <c r="E46" s="150"/>
      <c r="F46" s="39" t="s">
        <v>31</v>
      </c>
      <c r="G46" s="139" t="s">
        <v>59</v>
      </c>
      <c r="H46" s="140" t="s">
        <v>60</v>
      </c>
      <c r="I46" s="62" t="s">
        <v>23</v>
      </c>
      <c r="J46" s="71">
        <v>1</v>
      </c>
      <c r="K46" s="163">
        <f t="shared" si="1"/>
        <v>1</v>
      </c>
      <c r="L46" s="164"/>
      <c r="M46" s="165"/>
      <c r="N46" s="39">
        <v>0</v>
      </c>
      <c r="O46" s="47"/>
      <c r="P46" s="47"/>
    </row>
    <row r="47" s="1" customFormat="1" ht="63.75" customHeight="1" spans="1:16">
      <c r="A47" s="47">
        <v>22</v>
      </c>
      <c r="B47" s="147" t="s">
        <v>69</v>
      </c>
      <c r="C47" s="150"/>
      <c r="D47" s="150"/>
      <c r="E47" s="150"/>
      <c r="F47" s="47" t="s">
        <v>31</v>
      </c>
      <c r="G47" s="139" t="s">
        <v>40</v>
      </c>
      <c r="H47" s="149" t="s">
        <v>41</v>
      </c>
      <c r="I47" s="62" t="s">
        <v>23</v>
      </c>
      <c r="J47" s="71">
        <v>1</v>
      </c>
      <c r="K47" s="163">
        <f t="shared" si="1"/>
        <v>1</v>
      </c>
      <c r="L47" s="164"/>
      <c r="M47" s="165"/>
      <c r="N47" s="39">
        <v>0</v>
      </c>
      <c r="O47" s="47"/>
      <c r="P47" s="47"/>
    </row>
    <row r="48" s="1" customFormat="1" ht="30" customHeight="1" spans="1:16">
      <c r="A48" s="47">
        <v>23</v>
      </c>
      <c r="B48" s="147" t="s">
        <v>69</v>
      </c>
      <c r="C48" s="150"/>
      <c r="D48" s="150"/>
      <c r="E48" s="150"/>
      <c r="F48" s="47" t="s">
        <v>31</v>
      </c>
      <c r="G48" s="139" t="s">
        <v>83</v>
      </c>
      <c r="H48" s="149" t="s">
        <v>84</v>
      </c>
      <c r="I48" s="62" t="s">
        <v>23</v>
      </c>
      <c r="J48" s="71">
        <v>1</v>
      </c>
      <c r="K48" s="163">
        <f t="shared" si="1"/>
        <v>1</v>
      </c>
      <c r="L48" s="164"/>
      <c r="M48" s="165"/>
      <c r="N48" s="39">
        <v>0</v>
      </c>
      <c r="O48" s="47"/>
      <c r="P48" s="47"/>
    </row>
    <row r="49" s="1" customFormat="1" ht="37.5" customHeight="1" spans="1:16">
      <c r="A49" s="47">
        <v>24</v>
      </c>
      <c r="B49" s="147" t="s">
        <v>69</v>
      </c>
      <c r="C49" s="152"/>
      <c r="D49" s="152"/>
      <c r="E49" s="152"/>
      <c r="F49" s="39" t="s">
        <v>31</v>
      </c>
      <c r="G49" s="139" t="s">
        <v>85</v>
      </c>
      <c r="H49" s="144" t="s">
        <v>86</v>
      </c>
      <c r="I49" s="62" t="s">
        <v>23</v>
      </c>
      <c r="J49" s="71">
        <v>1</v>
      </c>
      <c r="K49" s="163">
        <f t="shared" si="1"/>
        <v>1</v>
      </c>
      <c r="L49" s="164"/>
      <c r="M49" s="165"/>
      <c r="N49" s="39">
        <v>0</v>
      </c>
      <c r="O49" s="47"/>
      <c r="P49" s="47"/>
    </row>
    <row r="50" s="3" customFormat="1" ht="19.5" customHeight="1" spans="1:16">
      <c r="A50" s="145" t="s">
        <v>87</v>
      </c>
      <c r="B50" s="146"/>
      <c r="C50" s="146"/>
      <c r="D50" s="146"/>
      <c r="E50" s="146"/>
      <c r="F50" s="146"/>
      <c r="G50" s="146"/>
      <c r="H50" s="146"/>
      <c r="I50" s="162"/>
      <c r="J50" s="67">
        <f>SUM(J26:J49)</f>
        <v>42</v>
      </c>
      <c r="K50" s="67">
        <f>SUM(K26:M49)</f>
        <v>42</v>
      </c>
      <c r="L50" s="67">
        <f>SUM(L27:L49)</f>
        <v>0</v>
      </c>
      <c r="M50" s="67">
        <f>SUM(M27:M49)</f>
        <v>0</v>
      </c>
      <c r="N50" s="67">
        <f>SUM(N27:N49)</f>
        <v>0</v>
      </c>
      <c r="O50" s="70" t="s">
        <v>68</v>
      </c>
      <c r="P50" s="70"/>
    </row>
    <row r="51" s="1" customFormat="1" ht="52.5" customHeight="1" spans="1:16">
      <c r="A51" s="51">
        <v>1</v>
      </c>
      <c r="B51" s="52" t="s">
        <v>88</v>
      </c>
      <c r="C51" s="153">
        <v>1195</v>
      </c>
      <c r="D51" s="153">
        <v>66</v>
      </c>
      <c r="E51" s="153">
        <v>3</v>
      </c>
      <c r="F51" s="54" t="s">
        <v>20</v>
      </c>
      <c r="G51" s="154" t="s">
        <v>21</v>
      </c>
      <c r="H51" s="55" t="s">
        <v>22</v>
      </c>
      <c r="I51" s="62" t="s">
        <v>23</v>
      </c>
      <c r="J51" s="73">
        <v>7</v>
      </c>
      <c r="K51" s="166">
        <f>J51</f>
        <v>7</v>
      </c>
      <c r="L51" s="167"/>
      <c r="M51" s="168"/>
      <c r="N51" s="53">
        <v>0</v>
      </c>
      <c r="O51" s="54"/>
      <c r="P51" s="54"/>
    </row>
    <row r="52" s="1" customFormat="1" ht="51" customHeight="1" spans="1:16">
      <c r="A52" s="51">
        <v>2</v>
      </c>
      <c r="B52" s="52" t="s">
        <v>88</v>
      </c>
      <c r="C52" s="155"/>
      <c r="D52" s="155"/>
      <c r="E52" s="155"/>
      <c r="F52" s="54" t="s">
        <v>20</v>
      </c>
      <c r="G52" s="154" t="s">
        <v>24</v>
      </c>
      <c r="H52" s="55" t="s">
        <v>25</v>
      </c>
      <c r="I52" s="62" t="s">
        <v>23</v>
      </c>
      <c r="J52" s="73">
        <v>5</v>
      </c>
      <c r="K52" s="166">
        <f t="shared" ref="K52:K62" si="2">J52</f>
        <v>5</v>
      </c>
      <c r="L52" s="167"/>
      <c r="M52" s="168"/>
      <c r="N52" s="53">
        <v>0</v>
      </c>
      <c r="O52" s="63" t="s">
        <v>26</v>
      </c>
      <c r="P52" s="63"/>
    </row>
    <row r="53" s="1" customFormat="1" ht="40.5" customHeight="1" spans="1:16">
      <c r="A53" s="51">
        <v>3</v>
      </c>
      <c r="B53" s="52" t="s">
        <v>88</v>
      </c>
      <c r="C53" s="155"/>
      <c r="D53" s="155"/>
      <c r="E53" s="155"/>
      <c r="F53" s="39" t="s">
        <v>20</v>
      </c>
      <c r="G53" s="139" t="s">
        <v>27</v>
      </c>
      <c r="H53" s="140" t="s">
        <v>28</v>
      </c>
      <c r="I53" s="62" t="s">
        <v>23</v>
      </c>
      <c r="J53" s="73">
        <v>1</v>
      </c>
      <c r="K53" s="166">
        <f t="shared" si="2"/>
        <v>1</v>
      </c>
      <c r="L53" s="167"/>
      <c r="M53" s="168"/>
      <c r="N53" s="53">
        <v>0</v>
      </c>
      <c r="O53" s="63" t="s">
        <v>26</v>
      </c>
      <c r="P53" s="63"/>
    </row>
    <row r="54" s="1" customFormat="1" ht="73.5" customHeight="1" spans="1:16">
      <c r="A54" s="51">
        <v>4</v>
      </c>
      <c r="B54" s="156" t="s">
        <v>88</v>
      </c>
      <c r="C54" s="155"/>
      <c r="D54" s="155"/>
      <c r="E54" s="155"/>
      <c r="F54" s="39" t="s">
        <v>31</v>
      </c>
      <c r="G54" s="139" t="s">
        <v>32</v>
      </c>
      <c r="H54" s="140" t="s">
        <v>33</v>
      </c>
      <c r="I54" s="62" t="s">
        <v>23</v>
      </c>
      <c r="J54" s="73">
        <v>4</v>
      </c>
      <c r="K54" s="166">
        <f t="shared" si="2"/>
        <v>4</v>
      </c>
      <c r="L54" s="167"/>
      <c r="M54" s="168"/>
      <c r="N54" s="53">
        <v>0</v>
      </c>
      <c r="O54" s="54"/>
      <c r="P54" s="54"/>
    </row>
    <row r="55" s="1" customFormat="1" ht="86.25" customHeight="1" spans="1:16">
      <c r="A55" s="51">
        <v>5</v>
      </c>
      <c r="B55" s="156" t="s">
        <v>88</v>
      </c>
      <c r="C55" s="155"/>
      <c r="D55" s="155"/>
      <c r="E55" s="155"/>
      <c r="F55" s="54" t="s">
        <v>20</v>
      </c>
      <c r="G55" s="154" t="s">
        <v>29</v>
      </c>
      <c r="H55" s="157" t="s">
        <v>30</v>
      </c>
      <c r="I55" s="62" t="s">
        <v>23</v>
      </c>
      <c r="J55" s="73">
        <v>1</v>
      </c>
      <c r="K55" s="166">
        <f t="shared" si="2"/>
        <v>1</v>
      </c>
      <c r="L55" s="167"/>
      <c r="M55" s="168"/>
      <c r="N55" s="53">
        <v>0</v>
      </c>
      <c r="O55" s="39" t="s">
        <v>26</v>
      </c>
      <c r="P55" s="39"/>
    </row>
    <row r="56" s="1" customFormat="1" ht="39" customHeight="1" spans="1:16">
      <c r="A56" s="51">
        <v>6</v>
      </c>
      <c r="B56" s="156" t="s">
        <v>88</v>
      </c>
      <c r="C56" s="155"/>
      <c r="D56" s="155"/>
      <c r="E56" s="155"/>
      <c r="F56" s="47" t="s">
        <v>20</v>
      </c>
      <c r="G56" s="139" t="s">
        <v>72</v>
      </c>
      <c r="H56" s="149" t="s">
        <v>73</v>
      </c>
      <c r="I56" s="62" t="s">
        <v>23</v>
      </c>
      <c r="J56" s="73">
        <v>1</v>
      </c>
      <c r="K56" s="166">
        <f t="shared" si="2"/>
        <v>1</v>
      </c>
      <c r="L56" s="167"/>
      <c r="M56" s="168"/>
      <c r="N56" s="53">
        <v>0</v>
      </c>
      <c r="O56" s="47" t="s">
        <v>26</v>
      </c>
      <c r="P56" s="47"/>
    </row>
    <row r="57" s="1" customFormat="1" ht="58.5" customHeight="1" spans="1:16">
      <c r="A57" s="51">
        <v>7</v>
      </c>
      <c r="B57" s="52" t="s">
        <v>88</v>
      </c>
      <c r="C57" s="155"/>
      <c r="D57" s="155"/>
      <c r="E57" s="155"/>
      <c r="F57" s="43" t="s">
        <v>20</v>
      </c>
      <c r="G57" s="141" t="s">
        <v>49</v>
      </c>
      <c r="H57" s="44" t="s">
        <v>50</v>
      </c>
      <c r="I57" s="62" t="s">
        <v>23</v>
      </c>
      <c r="J57" s="73">
        <v>1</v>
      </c>
      <c r="K57" s="166">
        <f t="shared" si="2"/>
        <v>1</v>
      </c>
      <c r="L57" s="167"/>
      <c r="M57" s="168"/>
      <c r="N57" s="53">
        <v>0</v>
      </c>
      <c r="O57" s="43" t="s">
        <v>26</v>
      </c>
      <c r="P57" s="43"/>
    </row>
    <row r="58" s="1" customFormat="1" ht="30" customHeight="1" spans="1:16">
      <c r="A58" s="51">
        <v>8</v>
      </c>
      <c r="B58" s="52" t="s">
        <v>88</v>
      </c>
      <c r="C58" s="155"/>
      <c r="D58" s="155"/>
      <c r="E58" s="155"/>
      <c r="F58" s="39" t="s">
        <v>20</v>
      </c>
      <c r="G58" s="139" t="s">
        <v>57</v>
      </c>
      <c r="H58" s="140" t="s">
        <v>80</v>
      </c>
      <c r="I58" s="62" t="s">
        <v>23</v>
      </c>
      <c r="J58" s="73">
        <v>1</v>
      </c>
      <c r="K58" s="166">
        <f t="shared" si="2"/>
        <v>1</v>
      </c>
      <c r="L58" s="167"/>
      <c r="M58" s="168"/>
      <c r="N58" s="53">
        <v>0</v>
      </c>
      <c r="O58" s="39" t="s">
        <v>26</v>
      </c>
      <c r="P58" s="39"/>
    </row>
    <row r="59" s="1" customFormat="1" ht="42" customHeight="1" spans="1:16">
      <c r="A59" s="51">
        <v>9</v>
      </c>
      <c r="B59" s="52" t="s">
        <v>88</v>
      </c>
      <c r="C59" s="155"/>
      <c r="D59" s="155"/>
      <c r="E59" s="155"/>
      <c r="F59" s="54" t="s">
        <v>31</v>
      </c>
      <c r="G59" s="154" t="s">
        <v>42</v>
      </c>
      <c r="H59" s="55" t="s">
        <v>43</v>
      </c>
      <c r="I59" s="62" t="s">
        <v>23</v>
      </c>
      <c r="J59" s="73">
        <v>1</v>
      </c>
      <c r="K59" s="166">
        <f t="shared" si="2"/>
        <v>1</v>
      </c>
      <c r="L59" s="167"/>
      <c r="M59" s="168"/>
      <c r="N59" s="53">
        <v>0</v>
      </c>
      <c r="O59" s="54"/>
      <c r="P59" s="54"/>
    </row>
    <row r="60" s="1" customFormat="1" ht="63" customHeight="1" spans="1:16">
      <c r="A60" s="51">
        <v>10</v>
      </c>
      <c r="B60" s="52" t="s">
        <v>88</v>
      </c>
      <c r="C60" s="155"/>
      <c r="D60" s="155"/>
      <c r="E60" s="155"/>
      <c r="F60" s="54" t="s">
        <v>31</v>
      </c>
      <c r="G60" s="154" t="s">
        <v>89</v>
      </c>
      <c r="H60" s="55" t="s">
        <v>90</v>
      </c>
      <c r="I60" s="62" t="s">
        <v>23</v>
      </c>
      <c r="J60" s="73">
        <v>1</v>
      </c>
      <c r="K60" s="166">
        <f t="shared" si="2"/>
        <v>1</v>
      </c>
      <c r="L60" s="167"/>
      <c r="M60" s="168"/>
      <c r="N60" s="53">
        <v>0</v>
      </c>
      <c r="O60" s="54"/>
      <c r="P60" s="54"/>
    </row>
    <row r="61" s="1" customFormat="1" ht="38.25" customHeight="1" spans="1:16">
      <c r="A61" s="51">
        <v>11</v>
      </c>
      <c r="B61" s="52" t="s">
        <v>88</v>
      </c>
      <c r="C61" s="155"/>
      <c r="D61" s="155"/>
      <c r="E61" s="155"/>
      <c r="F61" s="54" t="s">
        <v>31</v>
      </c>
      <c r="G61" s="154" t="s">
        <v>34</v>
      </c>
      <c r="H61" s="55" t="s">
        <v>35</v>
      </c>
      <c r="I61" s="62" t="s">
        <v>23</v>
      </c>
      <c r="J61" s="73">
        <v>1</v>
      </c>
      <c r="K61" s="166">
        <f t="shared" si="2"/>
        <v>1</v>
      </c>
      <c r="L61" s="167"/>
      <c r="M61" s="168"/>
      <c r="N61" s="53">
        <v>0</v>
      </c>
      <c r="O61" s="43"/>
      <c r="P61" s="43"/>
    </row>
    <row r="62" s="1" customFormat="1" ht="72" customHeight="1" spans="1:16">
      <c r="A62" s="51">
        <v>12</v>
      </c>
      <c r="B62" s="52" t="s">
        <v>88</v>
      </c>
      <c r="C62" s="158"/>
      <c r="D62" s="158"/>
      <c r="E62" s="158"/>
      <c r="F62" s="54" t="s">
        <v>31</v>
      </c>
      <c r="G62" s="154" t="s">
        <v>91</v>
      </c>
      <c r="H62" s="55" t="s">
        <v>92</v>
      </c>
      <c r="I62" s="62" t="s">
        <v>23</v>
      </c>
      <c r="J62" s="73">
        <v>1</v>
      </c>
      <c r="K62" s="166">
        <f t="shared" si="2"/>
        <v>1</v>
      </c>
      <c r="L62" s="167"/>
      <c r="M62" s="168"/>
      <c r="N62" s="53">
        <v>0</v>
      </c>
      <c r="O62" s="54"/>
      <c r="P62" s="54"/>
    </row>
    <row r="63" s="3" customFormat="1" ht="19.5" customHeight="1" spans="1:16">
      <c r="A63" s="159" t="s">
        <v>93</v>
      </c>
      <c r="B63" s="160"/>
      <c r="C63" s="160"/>
      <c r="D63" s="160"/>
      <c r="E63" s="160"/>
      <c r="F63" s="160"/>
      <c r="G63" s="160"/>
      <c r="H63" s="160"/>
      <c r="I63" s="169"/>
      <c r="J63" s="74">
        <f>SUM(J51:J62)</f>
        <v>25</v>
      </c>
      <c r="K63" s="74">
        <f>SUM(K51:M62)</f>
        <v>25</v>
      </c>
      <c r="L63" s="74">
        <f>SUM(L52:L62)</f>
        <v>0</v>
      </c>
      <c r="M63" s="74">
        <f>SUM(M52:M62)</f>
        <v>0</v>
      </c>
      <c r="N63" s="74">
        <f>SUM(N52:N62)</f>
        <v>0</v>
      </c>
      <c r="O63" s="70" t="s">
        <v>68</v>
      </c>
      <c r="P63" s="70"/>
    </row>
    <row r="64" s="1" customFormat="1" ht="50.25" customHeight="1" spans="1:16">
      <c r="A64" s="58">
        <v>1</v>
      </c>
      <c r="B64" s="59" t="s">
        <v>94</v>
      </c>
      <c r="C64" s="60">
        <v>1710</v>
      </c>
      <c r="D64" s="161">
        <v>152</v>
      </c>
      <c r="E64" s="60">
        <v>26</v>
      </c>
      <c r="F64" s="61" t="s">
        <v>20</v>
      </c>
      <c r="G64" s="141" t="s">
        <v>21</v>
      </c>
      <c r="H64" s="142" t="s">
        <v>22</v>
      </c>
      <c r="I64" s="62" t="s">
        <v>23</v>
      </c>
      <c r="J64" s="64">
        <v>21</v>
      </c>
      <c r="K64" s="166">
        <f>J64</f>
        <v>21</v>
      </c>
      <c r="L64" s="167"/>
      <c r="M64" s="168"/>
      <c r="N64" s="60">
        <v>0</v>
      </c>
      <c r="O64" s="43"/>
      <c r="P64" s="43"/>
    </row>
    <row r="65" s="1" customFormat="1" ht="52.5" customHeight="1" spans="1:16">
      <c r="A65" s="58">
        <v>2</v>
      </c>
      <c r="B65" s="59" t="s">
        <v>94</v>
      </c>
      <c r="C65" s="60"/>
      <c r="D65" s="170"/>
      <c r="E65" s="60"/>
      <c r="F65" s="61" t="s">
        <v>20</v>
      </c>
      <c r="G65" s="141" t="s">
        <v>24</v>
      </c>
      <c r="H65" s="142" t="s">
        <v>25</v>
      </c>
      <c r="I65" s="62" t="s">
        <v>23</v>
      </c>
      <c r="J65" s="64">
        <v>5</v>
      </c>
      <c r="K65" s="166">
        <f t="shared" ref="K65:K87" si="3">J65</f>
        <v>5</v>
      </c>
      <c r="L65" s="167"/>
      <c r="M65" s="168"/>
      <c r="N65" s="60">
        <v>0</v>
      </c>
      <c r="O65" s="63" t="s">
        <v>26</v>
      </c>
      <c r="P65" s="63"/>
    </row>
    <row r="66" s="1" customFormat="1" ht="39" customHeight="1" spans="1:16">
      <c r="A66" s="58">
        <v>3</v>
      </c>
      <c r="B66" s="59" t="s">
        <v>94</v>
      </c>
      <c r="C66" s="60"/>
      <c r="D66" s="170"/>
      <c r="E66" s="60"/>
      <c r="F66" s="39" t="s">
        <v>20</v>
      </c>
      <c r="G66" s="139" t="s">
        <v>27</v>
      </c>
      <c r="H66" s="140" t="s">
        <v>28</v>
      </c>
      <c r="I66" s="62" t="s">
        <v>23</v>
      </c>
      <c r="J66" s="64">
        <v>8</v>
      </c>
      <c r="K66" s="166">
        <f t="shared" si="3"/>
        <v>8</v>
      </c>
      <c r="L66" s="167"/>
      <c r="M66" s="168"/>
      <c r="N66" s="60">
        <v>0</v>
      </c>
      <c r="O66" s="63" t="s">
        <v>26</v>
      </c>
      <c r="P66" s="63"/>
    </row>
    <row r="67" s="1" customFormat="1" ht="30.75" customHeight="1" spans="1:16">
      <c r="A67" s="58">
        <v>4</v>
      </c>
      <c r="B67" s="59" t="s">
        <v>94</v>
      </c>
      <c r="C67" s="60"/>
      <c r="D67" s="170"/>
      <c r="E67" s="60"/>
      <c r="F67" s="61" t="s">
        <v>20</v>
      </c>
      <c r="G67" s="141" t="s">
        <v>95</v>
      </c>
      <c r="H67" s="44" t="s">
        <v>96</v>
      </c>
      <c r="I67" s="62" t="s">
        <v>23</v>
      </c>
      <c r="J67" s="64">
        <v>1</v>
      </c>
      <c r="K67" s="166">
        <f t="shared" si="3"/>
        <v>1</v>
      </c>
      <c r="L67" s="167"/>
      <c r="M67" s="168"/>
      <c r="N67" s="60">
        <v>0</v>
      </c>
      <c r="O67" s="43" t="s">
        <v>26</v>
      </c>
      <c r="P67" s="43"/>
    </row>
    <row r="68" s="1" customFormat="1" ht="72" customHeight="1" spans="1:16">
      <c r="A68" s="58">
        <v>5</v>
      </c>
      <c r="B68" s="59" t="s">
        <v>94</v>
      </c>
      <c r="C68" s="60"/>
      <c r="D68" s="170"/>
      <c r="E68" s="60"/>
      <c r="F68" s="39" t="s">
        <v>31</v>
      </c>
      <c r="G68" s="139" t="s">
        <v>32</v>
      </c>
      <c r="H68" s="140" t="s">
        <v>33</v>
      </c>
      <c r="I68" s="62" t="s">
        <v>23</v>
      </c>
      <c r="J68" s="64">
        <v>5</v>
      </c>
      <c r="K68" s="166">
        <f t="shared" si="3"/>
        <v>5</v>
      </c>
      <c r="L68" s="167"/>
      <c r="M68" s="168"/>
      <c r="N68" s="60">
        <v>0</v>
      </c>
      <c r="O68" s="43"/>
      <c r="P68" s="43"/>
    </row>
    <row r="69" s="1" customFormat="1" ht="27" customHeight="1" spans="1:16">
      <c r="A69" s="58">
        <v>6</v>
      </c>
      <c r="B69" s="59" t="s">
        <v>94</v>
      </c>
      <c r="C69" s="60"/>
      <c r="D69" s="170"/>
      <c r="E69" s="60"/>
      <c r="F69" s="61" t="s">
        <v>20</v>
      </c>
      <c r="G69" s="141" t="s">
        <v>97</v>
      </c>
      <c r="H69" s="44" t="s">
        <v>98</v>
      </c>
      <c r="I69" s="62" t="s">
        <v>23</v>
      </c>
      <c r="J69" s="64">
        <v>1</v>
      </c>
      <c r="K69" s="166">
        <f t="shared" si="3"/>
        <v>1</v>
      </c>
      <c r="L69" s="167"/>
      <c r="M69" s="168"/>
      <c r="N69" s="60">
        <v>0</v>
      </c>
      <c r="O69" s="43"/>
      <c r="P69" s="43"/>
    </row>
    <row r="70" s="1" customFormat="1" ht="37.5" customHeight="1" spans="1:16">
      <c r="A70" s="58">
        <v>7</v>
      </c>
      <c r="B70" s="59" t="s">
        <v>94</v>
      </c>
      <c r="C70" s="60"/>
      <c r="D70" s="170"/>
      <c r="E70" s="60"/>
      <c r="F70" s="47" t="s">
        <v>20</v>
      </c>
      <c r="G70" s="139" t="s">
        <v>70</v>
      </c>
      <c r="H70" s="149" t="s">
        <v>71</v>
      </c>
      <c r="I70" s="62" t="s">
        <v>23</v>
      </c>
      <c r="J70" s="64">
        <v>2</v>
      </c>
      <c r="K70" s="166">
        <f t="shared" si="3"/>
        <v>2</v>
      </c>
      <c r="L70" s="167"/>
      <c r="M70" s="168"/>
      <c r="N70" s="60">
        <v>0</v>
      </c>
      <c r="O70" s="43"/>
      <c r="P70" s="43"/>
    </row>
    <row r="71" s="1" customFormat="1" ht="35.25" customHeight="1" spans="1:16">
      <c r="A71" s="58">
        <v>8</v>
      </c>
      <c r="B71" s="59" t="s">
        <v>94</v>
      </c>
      <c r="C71" s="60"/>
      <c r="D71" s="170"/>
      <c r="E71" s="60"/>
      <c r="F71" s="47" t="s">
        <v>20</v>
      </c>
      <c r="G71" s="139" t="s">
        <v>72</v>
      </c>
      <c r="H71" s="149" t="s">
        <v>73</v>
      </c>
      <c r="I71" s="62" t="s">
        <v>23</v>
      </c>
      <c r="J71" s="64">
        <v>3</v>
      </c>
      <c r="K71" s="166">
        <f t="shared" si="3"/>
        <v>3</v>
      </c>
      <c r="L71" s="167"/>
      <c r="M71" s="168"/>
      <c r="N71" s="60">
        <v>0</v>
      </c>
      <c r="O71" s="47" t="s">
        <v>26</v>
      </c>
      <c r="P71" s="47"/>
    </row>
    <row r="72" s="1" customFormat="1" ht="36.75" customHeight="1" spans="1:16">
      <c r="A72" s="58">
        <v>9</v>
      </c>
      <c r="B72" s="59" t="s">
        <v>94</v>
      </c>
      <c r="C72" s="60"/>
      <c r="D72" s="170"/>
      <c r="E72" s="60"/>
      <c r="F72" s="61" t="s">
        <v>31</v>
      </c>
      <c r="G72" s="141" t="s">
        <v>38</v>
      </c>
      <c r="H72" s="44" t="s">
        <v>39</v>
      </c>
      <c r="I72" s="62" t="s">
        <v>23</v>
      </c>
      <c r="J72" s="64">
        <v>1</v>
      </c>
      <c r="K72" s="166">
        <f t="shared" si="3"/>
        <v>1</v>
      </c>
      <c r="L72" s="167"/>
      <c r="M72" s="168"/>
      <c r="N72" s="60">
        <v>0</v>
      </c>
      <c r="O72" s="43"/>
      <c r="P72" s="43"/>
    </row>
    <row r="73" s="1" customFormat="1" ht="24" spans="1:16">
      <c r="A73" s="58">
        <v>10</v>
      </c>
      <c r="B73" s="59" t="s">
        <v>94</v>
      </c>
      <c r="C73" s="60"/>
      <c r="D73" s="170"/>
      <c r="E73" s="60"/>
      <c r="F73" s="61" t="s">
        <v>31</v>
      </c>
      <c r="G73" s="141" t="s">
        <v>99</v>
      </c>
      <c r="H73" s="44" t="s">
        <v>100</v>
      </c>
      <c r="I73" s="62" t="s">
        <v>23</v>
      </c>
      <c r="J73" s="64">
        <v>1</v>
      </c>
      <c r="K73" s="166">
        <f t="shared" si="3"/>
        <v>1</v>
      </c>
      <c r="L73" s="167"/>
      <c r="M73" s="168"/>
      <c r="N73" s="60">
        <v>0</v>
      </c>
      <c r="O73" s="43"/>
      <c r="P73" s="43"/>
    </row>
    <row r="74" s="1" customFormat="1" ht="36.75" customHeight="1" spans="1:16">
      <c r="A74" s="58">
        <v>11</v>
      </c>
      <c r="B74" s="59" t="s">
        <v>94</v>
      </c>
      <c r="C74" s="60"/>
      <c r="D74" s="170"/>
      <c r="E74" s="60"/>
      <c r="F74" s="61" t="s">
        <v>31</v>
      </c>
      <c r="G74" s="141" t="s">
        <v>34</v>
      </c>
      <c r="H74" s="142" t="s">
        <v>35</v>
      </c>
      <c r="I74" s="62" t="s">
        <v>23</v>
      </c>
      <c r="J74" s="64">
        <v>2</v>
      </c>
      <c r="K74" s="166">
        <f t="shared" si="3"/>
        <v>2</v>
      </c>
      <c r="L74" s="167"/>
      <c r="M74" s="168"/>
      <c r="N74" s="60">
        <v>0</v>
      </c>
      <c r="O74" s="43"/>
      <c r="P74" s="43"/>
    </row>
    <row r="75" s="1" customFormat="1" ht="25.5" customHeight="1" spans="1:16">
      <c r="A75" s="58">
        <v>12</v>
      </c>
      <c r="B75" s="59" t="s">
        <v>94</v>
      </c>
      <c r="C75" s="60"/>
      <c r="D75" s="170"/>
      <c r="E75" s="60"/>
      <c r="F75" s="63" t="s">
        <v>44</v>
      </c>
      <c r="G75" s="141" t="s">
        <v>45</v>
      </c>
      <c r="H75" s="142" t="s">
        <v>46</v>
      </c>
      <c r="I75" s="62" t="s">
        <v>23</v>
      </c>
      <c r="J75" s="64">
        <v>3</v>
      </c>
      <c r="K75" s="166">
        <f t="shared" si="3"/>
        <v>3</v>
      </c>
      <c r="L75" s="167"/>
      <c r="M75" s="168"/>
      <c r="N75" s="60">
        <v>0</v>
      </c>
      <c r="O75" s="43"/>
      <c r="P75" s="43"/>
    </row>
    <row r="76" s="1" customFormat="1" ht="25.5" customHeight="1" spans="1:16">
      <c r="A76" s="58">
        <v>13</v>
      </c>
      <c r="B76" s="59" t="s">
        <v>94</v>
      </c>
      <c r="C76" s="60"/>
      <c r="D76" s="170"/>
      <c r="E76" s="60"/>
      <c r="F76" s="61" t="s">
        <v>31</v>
      </c>
      <c r="G76" s="141" t="s">
        <v>76</v>
      </c>
      <c r="H76" s="44" t="s">
        <v>77</v>
      </c>
      <c r="I76" s="62" t="s">
        <v>23</v>
      </c>
      <c r="J76" s="64">
        <v>1</v>
      </c>
      <c r="K76" s="166">
        <f t="shared" si="3"/>
        <v>1</v>
      </c>
      <c r="L76" s="167"/>
      <c r="M76" s="168"/>
      <c r="N76" s="60">
        <v>0</v>
      </c>
      <c r="O76" s="43"/>
      <c r="P76" s="43"/>
    </row>
    <row r="77" s="1" customFormat="1" ht="24.75" customHeight="1" spans="1:16">
      <c r="A77" s="58">
        <v>14</v>
      </c>
      <c r="B77" s="59" t="s">
        <v>94</v>
      </c>
      <c r="C77" s="60"/>
      <c r="D77" s="170"/>
      <c r="E77" s="60"/>
      <c r="F77" s="39" t="s">
        <v>31</v>
      </c>
      <c r="G77" s="139" t="s">
        <v>61</v>
      </c>
      <c r="H77" s="140" t="s">
        <v>62</v>
      </c>
      <c r="I77" s="62" t="s">
        <v>23</v>
      </c>
      <c r="J77" s="64">
        <v>1</v>
      </c>
      <c r="K77" s="166">
        <f t="shared" si="3"/>
        <v>1</v>
      </c>
      <c r="L77" s="167"/>
      <c r="M77" s="168"/>
      <c r="N77" s="60">
        <v>0</v>
      </c>
      <c r="O77" s="43"/>
      <c r="P77" s="43"/>
    </row>
    <row r="78" s="1" customFormat="1" ht="24.75" customHeight="1" spans="1:16">
      <c r="A78" s="58">
        <v>15</v>
      </c>
      <c r="B78" s="59" t="s">
        <v>94</v>
      </c>
      <c r="C78" s="60"/>
      <c r="D78" s="170"/>
      <c r="E78" s="60"/>
      <c r="F78" s="39" t="s">
        <v>31</v>
      </c>
      <c r="G78" s="139" t="s">
        <v>74</v>
      </c>
      <c r="H78" s="140" t="s">
        <v>75</v>
      </c>
      <c r="I78" s="62" t="s">
        <v>23</v>
      </c>
      <c r="J78" s="64">
        <v>3</v>
      </c>
      <c r="K78" s="166">
        <f t="shared" si="3"/>
        <v>3</v>
      </c>
      <c r="L78" s="167"/>
      <c r="M78" s="168"/>
      <c r="N78" s="60">
        <v>0</v>
      </c>
      <c r="O78" s="43"/>
      <c r="P78" s="43"/>
    </row>
    <row r="79" s="1" customFormat="1" ht="36" customHeight="1" spans="1:16">
      <c r="A79" s="58">
        <v>16</v>
      </c>
      <c r="B79" s="59" t="s">
        <v>94</v>
      </c>
      <c r="C79" s="60"/>
      <c r="D79" s="170"/>
      <c r="E79" s="60"/>
      <c r="F79" s="47" t="s">
        <v>31</v>
      </c>
      <c r="G79" s="139" t="s">
        <v>55</v>
      </c>
      <c r="H79" s="149" t="s">
        <v>56</v>
      </c>
      <c r="I79" s="62" t="s">
        <v>23</v>
      </c>
      <c r="J79" s="64">
        <v>3</v>
      </c>
      <c r="K79" s="166">
        <f t="shared" si="3"/>
        <v>3</v>
      </c>
      <c r="L79" s="167"/>
      <c r="M79" s="168"/>
      <c r="N79" s="60">
        <v>0</v>
      </c>
      <c r="O79" s="43"/>
      <c r="P79" s="43"/>
    </row>
    <row r="80" s="1" customFormat="1" ht="26.25" customHeight="1" spans="1:16">
      <c r="A80" s="58">
        <v>17</v>
      </c>
      <c r="B80" s="59" t="s">
        <v>94</v>
      </c>
      <c r="C80" s="60"/>
      <c r="D80" s="170"/>
      <c r="E80" s="60"/>
      <c r="F80" s="39" t="s">
        <v>20</v>
      </c>
      <c r="G80" s="139" t="s">
        <v>57</v>
      </c>
      <c r="H80" s="140" t="s">
        <v>80</v>
      </c>
      <c r="I80" s="62" t="s">
        <v>23</v>
      </c>
      <c r="J80" s="64">
        <v>2</v>
      </c>
      <c r="K80" s="166">
        <f t="shared" si="3"/>
        <v>2</v>
      </c>
      <c r="L80" s="167"/>
      <c r="M80" s="168"/>
      <c r="N80" s="60">
        <v>0</v>
      </c>
      <c r="O80" s="39" t="s">
        <v>26</v>
      </c>
      <c r="P80" s="39"/>
    </row>
    <row r="81" s="1" customFormat="1" ht="72.75" customHeight="1" spans="1:16">
      <c r="A81" s="58">
        <v>18</v>
      </c>
      <c r="B81" s="59" t="s">
        <v>94</v>
      </c>
      <c r="C81" s="60"/>
      <c r="D81" s="170"/>
      <c r="E81" s="60"/>
      <c r="F81" s="54" t="s">
        <v>31</v>
      </c>
      <c r="G81" s="141" t="s">
        <v>101</v>
      </c>
      <c r="H81" s="44" t="s">
        <v>102</v>
      </c>
      <c r="I81" s="62" t="s">
        <v>23</v>
      </c>
      <c r="J81" s="64">
        <v>2</v>
      </c>
      <c r="K81" s="166">
        <f t="shared" si="3"/>
        <v>2</v>
      </c>
      <c r="L81" s="167"/>
      <c r="M81" s="168"/>
      <c r="N81" s="60">
        <v>0</v>
      </c>
      <c r="O81" s="43"/>
      <c r="P81" s="43"/>
    </row>
    <row r="82" s="1" customFormat="1" ht="30.75" customHeight="1" spans="1:16">
      <c r="A82" s="58">
        <v>19</v>
      </c>
      <c r="B82" s="59" t="s">
        <v>94</v>
      </c>
      <c r="C82" s="60"/>
      <c r="D82" s="170"/>
      <c r="E82" s="60"/>
      <c r="F82" s="39" t="s">
        <v>31</v>
      </c>
      <c r="G82" s="139" t="s">
        <v>59</v>
      </c>
      <c r="H82" s="140" t="s">
        <v>60</v>
      </c>
      <c r="I82" s="62" t="s">
        <v>23</v>
      </c>
      <c r="J82" s="64">
        <v>2</v>
      </c>
      <c r="K82" s="166">
        <f t="shared" si="3"/>
        <v>2</v>
      </c>
      <c r="L82" s="167"/>
      <c r="M82" s="168"/>
      <c r="N82" s="60">
        <v>0</v>
      </c>
      <c r="O82" s="43"/>
      <c r="P82" s="43"/>
    </row>
    <row r="83" s="1" customFormat="1" ht="42" customHeight="1" spans="1:16">
      <c r="A83" s="58">
        <v>20</v>
      </c>
      <c r="B83" s="59" t="s">
        <v>94</v>
      </c>
      <c r="C83" s="60"/>
      <c r="D83" s="170"/>
      <c r="E83" s="60"/>
      <c r="F83" s="39" t="s">
        <v>31</v>
      </c>
      <c r="G83" s="139" t="s">
        <v>85</v>
      </c>
      <c r="H83" s="140" t="s">
        <v>86</v>
      </c>
      <c r="I83" s="62" t="s">
        <v>23</v>
      </c>
      <c r="J83" s="64">
        <v>2</v>
      </c>
      <c r="K83" s="166">
        <f t="shared" si="3"/>
        <v>2</v>
      </c>
      <c r="L83" s="167"/>
      <c r="M83" s="168"/>
      <c r="N83" s="60">
        <v>0</v>
      </c>
      <c r="O83" s="43"/>
      <c r="P83" s="43"/>
    </row>
    <row r="84" s="1" customFormat="1" ht="30.75" customHeight="1" spans="1:16">
      <c r="A84" s="58">
        <v>21</v>
      </c>
      <c r="B84" s="59" t="s">
        <v>94</v>
      </c>
      <c r="C84" s="60"/>
      <c r="D84" s="170"/>
      <c r="E84" s="60"/>
      <c r="F84" s="61" t="s">
        <v>31</v>
      </c>
      <c r="G84" s="141" t="s">
        <v>103</v>
      </c>
      <c r="H84" s="171" t="s">
        <v>104</v>
      </c>
      <c r="I84" s="62" t="s">
        <v>23</v>
      </c>
      <c r="J84" s="64">
        <v>1</v>
      </c>
      <c r="K84" s="166">
        <f t="shared" si="3"/>
        <v>1</v>
      </c>
      <c r="L84" s="167"/>
      <c r="M84" s="168"/>
      <c r="N84" s="60">
        <v>0</v>
      </c>
      <c r="O84" s="43"/>
      <c r="P84" s="43"/>
    </row>
    <row r="85" s="1" customFormat="1" ht="60.75" customHeight="1" spans="1:16">
      <c r="A85" s="58">
        <v>22</v>
      </c>
      <c r="B85" s="172" t="s">
        <v>94</v>
      </c>
      <c r="C85" s="60"/>
      <c r="D85" s="170"/>
      <c r="E85" s="60"/>
      <c r="F85" s="43" t="s">
        <v>20</v>
      </c>
      <c r="G85" s="141" t="s">
        <v>49</v>
      </c>
      <c r="H85" s="44" t="s">
        <v>50</v>
      </c>
      <c r="I85" s="62" t="s">
        <v>23</v>
      </c>
      <c r="J85" s="64">
        <v>2</v>
      </c>
      <c r="K85" s="166">
        <f t="shared" si="3"/>
        <v>2</v>
      </c>
      <c r="L85" s="167"/>
      <c r="M85" s="168"/>
      <c r="N85" s="60">
        <v>0</v>
      </c>
      <c r="O85" s="43" t="s">
        <v>26</v>
      </c>
      <c r="P85" s="43"/>
    </row>
    <row r="86" s="1" customFormat="1" ht="38.25" customHeight="1" spans="1:16">
      <c r="A86" s="58">
        <v>23</v>
      </c>
      <c r="B86" s="173" t="s">
        <v>94</v>
      </c>
      <c r="C86" s="60"/>
      <c r="D86" s="170"/>
      <c r="E86" s="60"/>
      <c r="F86" s="43" t="s">
        <v>31</v>
      </c>
      <c r="G86" s="141" t="s">
        <v>42</v>
      </c>
      <c r="H86" s="44" t="s">
        <v>43</v>
      </c>
      <c r="I86" s="62" t="s">
        <v>23</v>
      </c>
      <c r="J86" s="64">
        <v>1</v>
      </c>
      <c r="K86" s="166">
        <f t="shared" si="3"/>
        <v>1</v>
      </c>
      <c r="L86" s="167"/>
      <c r="M86" s="168"/>
      <c r="N86" s="60">
        <v>0</v>
      </c>
      <c r="O86" s="43"/>
      <c r="P86" s="43"/>
    </row>
    <row r="87" s="1" customFormat="1" ht="86.25" customHeight="1" spans="1:16">
      <c r="A87" s="58">
        <v>24</v>
      </c>
      <c r="B87" s="59" t="s">
        <v>94</v>
      </c>
      <c r="C87" s="60"/>
      <c r="D87" s="174"/>
      <c r="E87" s="60"/>
      <c r="F87" s="61" t="s">
        <v>20</v>
      </c>
      <c r="G87" s="141" t="s">
        <v>29</v>
      </c>
      <c r="H87" s="44" t="s">
        <v>30</v>
      </c>
      <c r="I87" s="62" t="s">
        <v>23</v>
      </c>
      <c r="J87" s="64">
        <v>2</v>
      </c>
      <c r="K87" s="166">
        <f t="shared" si="3"/>
        <v>2</v>
      </c>
      <c r="L87" s="167"/>
      <c r="M87" s="168"/>
      <c r="N87" s="60">
        <v>0</v>
      </c>
      <c r="O87" s="39" t="s">
        <v>26</v>
      </c>
      <c r="P87" s="39"/>
    </row>
    <row r="88" s="3" customFormat="1" ht="19.5" customHeight="1" spans="1:16">
      <c r="A88" s="175" t="s">
        <v>105</v>
      </c>
      <c r="B88" s="176"/>
      <c r="C88" s="176"/>
      <c r="D88" s="176"/>
      <c r="E88" s="176"/>
      <c r="F88" s="176"/>
      <c r="G88" s="176"/>
      <c r="H88" s="176"/>
      <c r="I88" s="189"/>
      <c r="J88" s="87">
        <f>SUM(J64:J87)</f>
        <v>75</v>
      </c>
      <c r="K88" s="88">
        <f>SUM(K64:M87)</f>
        <v>75</v>
      </c>
      <c r="L88" s="88">
        <f>SUM(L64:L87)</f>
        <v>0</v>
      </c>
      <c r="M88" s="88">
        <f>SUM(M64:M87)</f>
        <v>0</v>
      </c>
      <c r="N88" s="87">
        <f>SUM(N64:N87)</f>
        <v>0</v>
      </c>
      <c r="O88" s="89" t="s">
        <v>68</v>
      </c>
      <c r="P88" s="66"/>
    </row>
    <row r="89" s="3" customFormat="1" ht="29.25" customHeight="1" spans="1:16">
      <c r="A89" s="76" t="s">
        <v>106</v>
      </c>
      <c r="B89" s="177"/>
      <c r="C89" s="178">
        <v>8286</v>
      </c>
      <c r="D89" s="178">
        <v>392</v>
      </c>
      <c r="E89" s="178">
        <v>62</v>
      </c>
      <c r="F89" s="178" t="s">
        <v>68</v>
      </c>
      <c r="G89" s="76" t="s">
        <v>68</v>
      </c>
      <c r="H89" s="179" t="s">
        <v>107</v>
      </c>
      <c r="I89" s="179" t="s">
        <v>68</v>
      </c>
      <c r="J89" s="178">
        <f>SUM(J88,J63,J50,J25)</f>
        <v>211</v>
      </c>
      <c r="K89" s="190">
        <f>SUM(K88,K63,K50,K25)</f>
        <v>211</v>
      </c>
      <c r="L89" s="190" t="e">
        <f>SUM(L88,L63,L50,L25,#REF!)</f>
        <v>#REF!</v>
      </c>
      <c r="M89" s="190" t="e">
        <f>SUM(M88,M63,M50,M25,#REF!)</f>
        <v>#REF!</v>
      </c>
      <c r="N89" s="178">
        <v>0</v>
      </c>
      <c r="O89" s="76" t="s">
        <v>68</v>
      </c>
      <c r="P89" s="66"/>
    </row>
    <row r="90" ht="51" customHeight="1" spans="1:16">
      <c r="A90" s="180">
        <v>1</v>
      </c>
      <c r="B90" s="40" t="s">
        <v>108</v>
      </c>
      <c r="C90" s="40">
        <v>3056</v>
      </c>
      <c r="D90" s="39">
        <v>162</v>
      </c>
      <c r="E90" s="39">
        <v>45</v>
      </c>
      <c r="F90" s="39" t="s">
        <v>20</v>
      </c>
      <c r="G90" s="39" t="s">
        <v>21</v>
      </c>
      <c r="H90" s="140" t="s">
        <v>109</v>
      </c>
      <c r="I90" s="47">
        <v>2023</v>
      </c>
      <c r="J90" s="47">
        <v>16</v>
      </c>
      <c r="K90" s="47">
        <v>16</v>
      </c>
      <c r="L90" s="47"/>
      <c r="M90" s="47"/>
      <c r="N90" s="85" t="s">
        <v>68</v>
      </c>
      <c r="O90" s="191" t="s">
        <v>110</v>
      </c>
      <c r="P90" s="91"/>
    </row>
    <row r="91" ht="51.75" customHeight="1" spans="1:16">
      <c r="A91" s="125">
        <v>2</v>
      </c>
      <c r="B91" s="42"/>
      <c r="C91" s="42"/>
      <c r="D91" s="39"/>
      <c r="E91" s="39"/>
      <c r="F91" s="39" t="s">
        <v>20</v>
      </c>
      <c r="G91" s="39" t="s">
        <v>24</v>
      </c>
      <c r="H91" s="140" t="s">
        <v>111</v>
      </c>
      <c r="I91" s="47">
        <v>2023</v>
      </c>
      <c r="J91" s="47">
        <v>16</v>
      </c>
      <c r="K91" s="47">
        <v>16</v>
      </c>
      <c r="L91" s="47"/>
      <c r="M91" s="47"/>
      <c r="N91" s="85" t="s">
        <v>68</v>
      </c>
      <c r="O91" s="192"/>
      <c r="P91" s="92"/>
    </row>
    <row r="92" ht="37.5" customHeight="1" spans="1:16">
      <c r="A92" s="180">
        <v>3</v>
      </c>
      <c r="B92" s="42"/>
      <c r="C92" s="42"/>
      <c r="D92" s="39"/>
      <c r="E92" s="39"/>
      <c r="F92" s="39" t="s">
        <v>20</v>
      </c>
      <c r="G92" s="39" t="s">
        <v>27</v>
      </c>
      <c r="H92" s="140" t="s">
        <v>112</v>
      </c>
      <c r="I92" s="47">
        <v>2023</v>
      </c>
      <c r="J92" s="47">
        <v>11</v>
      </c>
      <c r="K92" s="47">
        <v>11</v>
      </c>
      <c r="L92" s="47"/>
      <c r="M92" s="47"/>
      <c r="N92" s="85" t="s">
        <v>68</v>
      </c>
      <c r="O92" s="192"/>
      <c r="P92" s="92"/>
    </row>
    <row r="93" ht="72" spans="1:16">
      <c r="A93" s="125">
        <v>4</v>
      </c>
      <c r="B93" s="42"/>
      <c r="C93" s="42"/>
      <c r="D93" s="39"/>
      <c r="E93" s="39"/>
      <c r="F93" s="39" t="s">
        <v>20</v>
      </c>
      <c r="G93" s="39" t="s">
        <v>113</v>
      </c>
      <c r="H93" s="140" t="s">
        <v>114</v>
      </c>
      <c r="I93" s="47">
        <v>2023</v>
      </c>
      <c r="J93" s="47">
        <v>5</v>
      </c>
      <c r="K93" s="47">
        <v>5</v>
      </c>
      <c r="L93" s="47"/>
      <c r="M93" s="47"/>
      <c r="N93" s="85" t="s">
        <v>68</v>
      </c>
      <c r="O93" s="192"/>
      <c r="P93" s="92"/>
    </row>
    <row r="94" ht="38.25" customHeight="1" spans="1:16">
      <c r="A94" s="180">
        <v>5</v>
      </c>
      <c r="B94" s="42"/>
      <c r="C94" s="42"/>
      <c r="D94" s="39"/>
      <c r="E94" s="39"/>
      <c r="F94" s="39" t="s">
        <v>20</v>
      </c>
      <c r="G94" s="39" t="s">
        <v>115</v>
      </c>
      <c r="H94" s="140" t="s">
        <v>116</v>
      </c>
      <c r="I94" s="47">
        <v>2023</v>
      </c>
      <c r="J94" s="47">
        <v>3</v>
      </c>
      <c r="K94" s="47">
        <v>3</v>
      </c>
      <c r="L94" s="47"/>
      <c r="M94" s="47"/>
      <c r="N94" s="85" t="s">
        <v>68</v>
      </c>
      <c r="O94" s="192"/>
      <c r="P94" s="91"/>
    </row>
    <row r="95" ht="24" spans="1:16">
      <c r="A95" s="125">
        <v>6</v>
      </c>
      <c r="B95" s="42"/>
      <c r="C95" s="42"/>
      <c r="D95" s="39"/>
      <c r="E95" s="39"/>
      <c r="F95" s="39" t="s">
        <v>20</v>
      </c>
      <c r="G95" s="39" t="s">
        <v>72</v>
      </c>
      <c r="H95" s="140" t="s">
        <v>117</v>
      </c>
      <c r="I95" s="47">
        <v>2023</v>
      </c>
      <c r="J95" s="47">
        <v>3</v>
      </c>
      <c r="K95" s="47">
        <v>3</v>
      </c>
      <c r="L95" s="47"/>
      <c r="M95" s="47"/>
      <c r="N95" s="85" t="s">
        <v>68</v>
      </c>
      <c r="O95" s="192"/>
      <c r="P95" s="92"/>
    </row>
    <row r="96" ht="24" spans="1:16">
      <c r="A96" s="180">
        <v>7</v>
      </c>
      <c r="B96" s="42"/>
      <c r="C96" s="42"/>
      <c r="D96" s="39"/>
      <c r="E96" s="39"/>
      <c r="F96" s="39" t="s">
        <v>20</v>
      </c>
      <c r="G96" s="39" t="s">
        <v>70</v>
      </c>
      <c r="H96" s="140" t="s">
        <v>118</v>
      </c>
      <c r="I96" s="47">
        <v>2023</v>
      </c>
      <c r="J96" s="47">
        <v>2</v>
      </c>
      <c r="K96" s="47">
        <v>2</v>
      </c>
      <c r="L96" s="47"/>
      <c r="M96" s="47"/>
      <c r="N96" s="85" t="s">
        <v>68</v>
      </c>
      <c r="O96" s="192"/>
      <c r="P96" s="92"/>
    </row>
    <row r="97" ht="24" spans="1:16">
      <c r="A97" s="125">
        <v>8</v>
      </c>
      <c r="B97" s="42"/>
      <c r="C97" s="42"/>
      <c r="D97" s="39"/>
      <c r="E97" s="39"/>
      <c r="F97" s="39" t="s">
        <v>20</v>
      </c>
      <c r="G97" s="39" t="s">
        <v>45</v>
      </c>
      <c r="H97" s="140" t="s">
        <v>119</v>
      </c>
      <c r="I97" s="47">
        <v>2023</v>
      </c>
      <c r="J97" s="47">
        <v>2</v>
      </c>
      <c r="K97" s="47">
        <v>2</v>
      </c>
      <c r="L97" s="47"/>
      <c r="M97" s="47"/>
      <c r="N97" s="85" t="s">
        <v>68</v>
      </c>
      <c r="O97" s="192"/>
      <c r="P97" s="92"/>
    </row>
    <row r="98" ht="26.25" customHeight="1" spans="1:16">
      <c r="A98" s="180">
        <v>9</v>
      </c>
      <c r="B98" s="42"/>
      <c r="C98" s="42"/>
      <c r="D98" s="39"/>
      <c r="E98" s="39"/>
      <c r="F98" s="39" t="s">
        <v>31</v>
      </c>
      <c r="G98" s="39" t="s">
        <v>120</v>
      </c>
      <c r="H98" s="140" t="s">
        <v>121</v>
      </c>
      <c r="I98" s="47">
        <v>2023</v>
      </c>
      <c r="J98" s="47">
        <v>2</v>
      </c>
      <c r="K98" s="47">
        <v>2</v>
      </c>
      <c r="L98" s="47"/>
      <c r="M98" s="47"/>
      <c r="N98" s="85" t="s">
        <v>68</v>
      </c>
      <c r="O98" s="192"/>
      <c r="P98" s="92"/>
    </row>
    <row r="99" ht="26.25" customHeight="1" spans="1:16">
      <c r="A99" s="125">
        <v>10</v>
      </c>
      <c r="B99" s="42"/>
      <c r="C99" s="42"/>
      <c r="D99" s="39"/>
      <c r="E99" s="39"/>
      <c r="F99" s="39" t="s">
        <v>31</v>
      </c>
      <c r="G99" s="39" t="s">
        <v>59</v>
      </c>
      <c r="H99" s="140" t="s">
        <v>122</v>
      </c>
      <c r="I99" s="47">
        <v>2023</v>
      </c>
      <c r="J99" s="47">
        <v>2</v>
      </c>
      <c r="K99" s="47">
        <v>2</v>
      </c>
      <c r="L99" s="47"/>
      <c r="M99" s="47"/>
      <c r="N99" s="85" t="s">
        <v>68</v>
      </c>
      <c r="O99" s="192"/>
      <c r="P99" s="91"/>
    </row>
    <row r="100" ht="26.25" customHeight="1" spans="1:16">
      <c r="A100" s="180">
        <v>11</v>
      </c>
      <c r="B100" s="42"/>
      <c r="C100" s="42"/>
      <c r="D100" s="39"/>
      <c r="E100" s="39"/>
      <c r="F100" s="39" t="s">
        <v>31</v>
      </c>
      <c r="G100" s="39" t="s">
        <v>123</v>
      </c>
      <c r="H100" s="140" t="s">
        <v>124</v>
      </c>
      <c r="I100" s="47">
        <v>2023</v>
      </c>
      <c r="J100" s="47">
        <v>5</v>
      </c>
      <c r="K100" s="47">
        <v>5</v>
      </c>
      <c r="L100" s="47"/>
      <c r="M100" s="47"/>
      <c r="N100" s="85" t="s">
        <v>68</v>
      </c>
      <c r="O100" s="192"/>
      <c r="P100" s="91"/>
    </row>
    <row r="101" ht="26.25" customHeight="1" spans="1:16">
      <c r="A101" s="125">
        <v>12</v>
      </c>
      <c r="B101" s="42"/>
      <c r="C101" s="42"/>
      <c r="D101" s="39"/>
      <c r="E101" s="39"/>
      <c r="F101" s="39" t="s">
        <v>31</v>
      </c>
      <c r="G101" s="39" t="s">
        <v>125</v>
      </c>
      <c r="H101" s="140" t="s">
        <v>126</v>
      </c>
      <c r="I101" s="47">
        <v>2023</v>
      </c>
      <c r="J101" s="47">
        <v>5</v>
      </c>
      <c r="K101" s="47">
        <v>5</v>
      </c>
      <c r="L101" s="47"/>
      <c r="M101" s="47"/>
      <c r="N101" s="85" t="s">
        <v>68</v>
      </c>
      <c r="O101" s="192"/>
      <c r="P101" s="93"/>
    </row>
    <row r="102" ht="26.25" customHeight="1" spans="1:16">
      <c r="A102" s="180">
        <v>13</v>
      </c>
      <c r="B102" s="42"/>
      <c r="C102" s="42"/>
      <c r="D102" s="39"/>
      <c r="E102" s="39"/>
      <c r="F102" s="39" t="s">
        <v>31</v>
      </c>
      <c r="G102" s="39" t="s">
        <v>34</v>
      </c>
      <c r="H102" s="140" t="s">
        <v>127</v>
      </c>
      <c r="I102" s="47">
        <v>2023</v>
      </c>
      <c r="J102" s="47">
        <v>3</v>
      </c>
      <c r="K102" s="47">
        <v>3</v>
      </c>
      <c r="L102" s="47"/>
      <c r="M102" s="47"/>
      <c r="N102" s="85" t="s">
        <v>68</v>
      </c>
      <c r="O102" s="192"/>
      <c r="P102" s="91"/>
    </row>
    <row r="103" ht="26.25" customHeight="1" spans="1:16">
      <c r="A103" s="125">
        <v>14</v>
      </c>
      <c r="B103" s="42"/>
      <c r="C103" s="45"/>
      <c r="D103" s="40"/>
      <c r="E103" s="40"/>
      <c r="F103" s="40" t="s">
        <v>31</v>
      </c>
      <c r="G103" s="40" t="s">
        <v>74</v>
      </c>
      <c r="H103" s="181" t="s">
        <v>128</v>
      </c>
      <c r="I103" s="186">
        <v>2023</v>
      </c>
      <c r="J103" s="186">
        <v>3</v>
      </c>
      <c r="K103" s="186">
        <v>3</v>
      </c>
      <c r="L103" s="186"/>
      <c r="M103" s="186"/>
      <c r="N103" s="193" t="s">
        <v>68</v>
      </c>
      <c r="O103" s="192"/>
      <c r="P103" s="91"/>
    </row>
    <row r="104" ht="19.5" customHeight="1" spans="1:16">
      <c r="A104" s="132"/>
      <c r="B104" s="182" t="s">
        <v>129</v>
      </c>
      <c r="C104" s="183"/>
      <c r="D104" s="183"/>
      <c r="E104" s="183"/>
      <c r="F104" s="183"/>
      <c r="G104" s="183"/>
      <c r="H104" s="183"/>
      <c r="I104" s="194"/>
      <c r="J104" s="94">
        <f>SUM(J90:J103)</f>
        <v>78</v>
      </c>
      <c r="K104" s="84">
        <f>SUM(J90:J103)</f>
        <v>78</v>
      </c>
      <c r="L104" s="84"/>
      <c r="M104" s="84"/>
      <c r="N104" s="95"/>
      <c r="O104" s="96"/>
      <c r="P104" s="91"/>
    </row>
    <row r="105" ht="36" spans="1:16">
      <c r="A105" s="132"/>
      <c r="B105" s="40" t="s">
        <v>130</v>
      </c>
      <c r="C105" s="39">
        <v>1291</v>
      </c>
      <c r="D105" s="39">
        <v>19</v>
      </c>
      <c r="E105" s="39">
        <v>54</v>
      </c>
      <c r="F105" s="39" t="s">
        <v>20</v>
      </c>
      <c r="G105" s="82" t="s">
        <v>21</v>
      </c>
      <c r="H105" s="41" t="s">
        <v>131</v>
      </c>
      <c r="I105" s="47">
        <v>2023</v>
      </c>
      <c r="J105" s="85">
        <v>12</v>
      </c>
      <c r="K105" s="39">
        <v>12</v>
      </c>
      <c r="L105" s="85"/>
      <c r="M105" s="85"/>
      <c r="N105" s="85" t="s">
        <v>68</v>
      </c>
      <c r="O105" s="39" t="s">
        <v>110</v>
      </c>
      <c r="P105" s="97"/>
    </row>
    <row r="106" ht="49.5" customHeight="1" spans="1:16">
      <c r="A106" s="132"/>
      <c r="B106" s="42"/>
      <c r="C106" s="39"/>
      <c r="D106" s="39"/>
      <c r="E106" s="39"/>
      <c r="F106" s="39" t="s">
        <v>20</v>
      </c>
      <c r="G106" s="82" t="s">
        <v>132</v>
      </c>
      <c r="H106" s="140" t="s">
        <v>133</v>
      </c>
      <c r="I106" s="47">
        <v>2023</v>
      </c>
      <c r="J106" s="85">
        <v>15</v>
      </c>
      <c r="K106" s="39">
        <v>15</v>
      </c>
      <c r="L106" s="85"/>
      <c r="M106" s="85"/>
      <c r="N106" s="85" t="s">
        <v>68</v>
      </c>
      <c r="O106" s="39"/>
      <c r="P106" s="97"/>
    </row>
    <row r="107" ht="36" spans="1:16">
      <c r="A107" s="132"/>
      <c r="B107" s="42"/>
      <c r="C107" s="39"/>
      <c r="D107" s="39"/>
      <c r="E107" s="39"/>
      <c r="F107" s="39" t="s">
        <v>20</v>
      </c>
      <c r="G107" s="82" t="s">
        <v>29</v>
      </c>
      <c r="H107" s="140" t="s">
        <v>134</v>
      </c>
      <c r="I107" s="47">
        <v>2023</v>
      </c>
      <c r="J107" s="85">
        <v>5</v>
      </c>
      <c r="K107" s="39">
        <v>5</v>
      </c>
      <c r="L107" s="39"/>
      <c r="M107" s="39"/>
      <c r="N107" s="85" t="s">
        <v>68</v>
      </c>
      <c r="O107" s="39"/>
      <c r="P107" s="97"/>
    </row>
    <row r="108" ht="24" spans="1:16">
      <c r="A108" s="132"/>
      <c r="B108" s="42"/>
      <c r="C108" s="39"/>
      <c r="D108" s="39"/>
      <c r="E108" s="39"/>
      <c r="F108" s="39" t="s">
        <v>20</v>
      </c>
      <c r="G108" s="82" t="s">
        <v>115</v>
      </c>
      <c r="H108" s="140" t="s">
        <v>135</v>
      </c>
      <c r="I108" s="47">
        <v>2023</v>
      </c>
      <c r="J108" s="85">
        <v>4</v>
      </c>
      <c r="K108" s="39">
        <v>4</v>
      </c>
      <c r="L108" s="39"/>
      <c r="M108" s="39"/>
      <c r="N108" s="85" t="s">
        <v>68</v>
      </c>
      <c r="O108" s="39"/>
      <c r="P108" s="97"/>
    </row>
    <row r="109" ht="36" spans="1:16">
      <c r="A109" s="132"/>
      <c r="B109" s="42"/>
      <c r="C109" s="39"/>
      <c r="D109" s="39"/>
      <c r="E109" s="39"/>
      <c r="F109" s="39" t="s">
        <v>20</v>
      </c>
      <c r="G109" s="82" t="s">
        <v>32</v>
      </c>
      <c r="H109" s="140" t="s">
        <v>136</v>
      </c>
      <c r="I109" s="47">
        <v>2023</v>
      </c>
      <c r="J109" s="85">
        <v>5</v>
      </c>
      <c r="K109" s="39">
        <v>5</v>
      </c>
      <c r="L109" s="39"/>
      <c r="M109" s="39"/>
      <c r="N109" s="85" t="s">
        <v>68</v>
      </c>
      <c r="O109" s="39"/>
      <c r="P109" s="97"/>
    </row>
    <row r="110" ht="24" spans="1:16">
      <c r="A110" s="132"/>
      <c r="B110" s="42"/>
      <c r="C110" s="39"/>
      <c r="D110" s="39"/>
      <c r="E110" s="39"/>
      <c r="F110" s="39" t="s">
        <v>20</v>
      </c>
      <c r="G110" s="82" t="s">
        <v>137</v>
      </c>
      <c r="H110" s="41" t="s">
        <v>138</v>
      </c>
      <c r="I110" s="47">
        <v>2023</v>
      </c>
      <c r="J110" s="85">
        <v>3</v>
      </c>
      <c r="K110" s="39">
        <v>3</v>
      </c>
      <c r="L110" s="39"/>
      <c r="M110" s="39"/>
      <c r="N110" s="85" t="s">
        <v>68</v>
      </c>
      <c r="O110" s="39"/>
      <c r="P110" s="97"/>
    </row>
    <row r="111" ht="24" spans="1:16">
      <c r="A111" s="132"/>
      <c r="B111" s="42"/>
      <c r="C111" s="39"/>
      <c r="D111" s="39"/>
      <c r="E111" s="39"/>
      <c r="F111" s="39" t="s">
        <v>20</v>
      </c>
      <c r="G111" s="82" t="s">
        <v>70</v>
      </c>
      <c r="H111" s="140" t="s">
        <v>139</v>
      </c>
      <c r="I111" s="47">
        <v>2023</v>
      </c>
      <c r="J111" s="85">
        <v>2</v>
      </c>
      <c r="K111" s="39">
        <v>2</v>
      </c>
      <c r="L111" s="39"/>
      <c r="M111" s="39"/>
      <c r="N111" s="85" t="s">
        <v>68</v>
      </c>
      <c r="O111" s="39"/>
      <c r="P111" s="97"/>
    </row>
    <row r="112" ht="36" spans="1:16">
      <c r="A112" s="132"/>
      <c r="B112" s="42"/>
      <c r="C112" s="39"/>
      <c r="D112" s="39"/>
      <c r="E112" s="39"/>
      <c r="F112" s="39" t="s">
        <v>31</v>
      </c>
      <c r="G112" s="82" t="s">
        <v>51</v>
      </c>
      <c r="H112" s="140" t="s">
        <v>140</v>
      </c>
      <c r="I112" s="47">
        <v>2023</v>
      </c>
      <c r="J112" s="85">
        <v>2</v>
      </c>
      <c r="K112" s="39">
        <v>2</v>
      </c>
      <c r="L112" s="39"/>
      <c r="M112" s="39"/>
      <c r="N112" s="85" t="s">
        <v>68</v>
      </c>
      <c r="O112" s="39"/>
      <c r="P112" s="97"/>
    </row>
    <row r="113" ht="24" spans="1:16">
      <c r="A113" s="132"/>
      <c r="B113" s="42"/>
      <c r="C113" s="39"/>
      <c r="D113" s="39"/>
      <c r="E113" s="39"/>
      <c r="F113" s="39" t="s">
        <v>31</v>
      </c>
      <c r="G113" s="82" t="s">
        <v>141</v>
      </c>
      <c r="H113" s="140" t="s">
        <v>142</v>
      </c>
      <c r="I113" s="47">
        <v>2023</v>
      </c>
      <c r="J113" s="85">
        <v>3</v>
      </c>
      <c r="K113" s="39">
        <v>3</v>
      </c>
      <c r="L113" s="39"/>
      <c r="M113" s="39"/>
      <c r="N113" s="85" t="s">
        <v>68</v>
      </c>
      <c r="O113" s="39"/>
      <c r="P113" s="97"/>
    </row>
    <row r="114" ht="19.5" customHeight="1" spans="1:16">
      <c r="A114" s="132"/>
      <c r="B114" s="184" t="s">
        <v>143</v>
      </c>
      <c r="C114" s="185"/>
      <c r="D114" s="185"/>
      <c r="E114" s="185"/>
      <c r="F114" s="185"/>
      <c r="G114" s="185"/>
      <c r="H114" s="185"/>
      <c r="I114" s="195"/>
      <c r="J114" s="196">
        <f>SUM(J105:J113)</f>
        <v>51</v>
      </c>
      <c r="K114" s="182">
        <f>SUM(J105:J113)</f>
        <v>51</v>
      </c>
      <c r="L114" s="183"/>
      <c r="M114" s="183"/>
      <c r="N114" s="197"/>
      <c r="O114" s="98"/>
      <c r="P114" s="99"/>
    </row>
    <row r="115" ht="72" spans="1:16">
      <c r="A115" s="132"/>
      <c r="B115" s="186" t="s">
        <v>144</v>
      </c>
      <c r="C115" s="82">
        <f>2227-13-12</f>
        <v>2202</v>
      </c>
      <c r="D115" s="82">
        <v>135</v>
      </c>
      <c r="E115" s="82">
        <v>16</v>
      </c>
      <c r="F115" s="39" t="s">
        <v>20</v>
      </c>
      <c r="G115" s="39" t="s">
        <v>145</v>
      </c>
      <c r="H115" s="140" t="s">
        <v>146</v>
      </c>
      <c r="I115" s="47">
        <v>2023</v>
      </c>
      <c r="J115" s="47">
        <v>5</v>
      </c>
      <c r="K115" s="198">
        <v>5</v>
      </c>
      <c r="L115" s="199"/>
      <c r="M115" s="200"/>
      <c r="N115" s="85" t="s">
        <v>68</v>
      </c>
      <c r="O115" s="140" t="s">
        <v>110</v>
      </c>
      <c r="P115" s="100"/>
    </row>
    <row r="116" ht="94.5" customHeight="1" spans="1:16">
      <c r="A116" s="132"/>
      <c r="B116" s="187"/>
      <c r="C116" s="82"/>
      <c r="D116" s="82"/>
      <c r="E116" s="82"/>
      <c r="F116" s="39" t="s">
        <v>20</v>
      </c>
      <c r="G116" s="39" t="s">
        <v>132</v>
      </c>
      <c r="H116" s="140" t="s">
        <v>147</v>
      </c>
      <c r="I116" s="47">
        <v>2023</v>
      </c>
      <c r="J116" s="47">
        <v>5</v>
      </c>
      <c r="K116" s="198">
        <v>5</v>
      </c>
      <c r="L116" s="199"/>
      <c r="M116" s="200"/>
      <c r="N116" s="85" t="s">
        <v>68</v>
      </c>
      <c r="O116" s="140"/>
      <c r="P116" s="100"/>
    </row>
    <row r="117" ht="48" spans="1:16">
      <c r="A117" s="132"/>
      <c r="B117" s="187"/>
      <c r="C117" s="82"/>
      <c r="D117" s="82"/>
      <c r="E117" s="82"/>
      <c r="F117" s="39" t="s">
        <v>20</v>
      </c>
      <c r="G117" s="39" t="s">
        <v>32</v>
      </c>
      <c r="H117" s="140" t="s">
        <v>148</v>
      </c>
      <c r="I117" s="47">
        <v>2023</v>
      </c>
      <c r="J117" s="47">
        <v>6</v>
      </c>
      <c r="K117" s="198">
        <v>6</v>
      </c>
      <c r="L117" s="199"/>
      <c r="M117" s="200"/>
      <c r="N117" s="85" t="s">
        <v>68</v>
      </c>
      <c r="O117" s="140"/>
      <c r="P117" s="100"/>
    </row>
    <row r="118" ht="48" spans="1:16">
      <c r="A118" s="132"/>
      <c r="B118" s="187"/>
      <c r="C118" s="82"/>
      <c r="D118" s="82"/>
      <c r="E118" s="82"/>
      <c r="F118" s="39" t="s">
        <v>20</v>
      </c>
      <c r="G118" s="39" t="s">
        <v>29</v>
      </c>
      <c r="H118" s="140" t="s">
        <v>149</v>
      </c>
      <c r="I118" s="47">
        <v>2023</v>
      </c>
      <c r="J118" s="47">
        <v>6</v>
      </c>
      <c r="K118" s="198">
        <v>6</v>
      </c>
      <c r="L118" s="199"/>
      <c r="M118" s="200"/>
      <c r="N118" s="85" t="s">
        <v>68</v>
      </c>
      <c r="O118" s="140"/>
      <c r="P118" s="100"/>
    </row>
    <row r="119" ht="36" spans="1:16">
      <c r="A119" s="132"/>
      <c r="B119" s="187"/>
      <c r="C119" s="82"/>
      <c r="D119" s="82"/>
      <c r="E119" s="82"/>
      <c r="F119" s="39" t="s">
        <v>20</v>
      </c>
      <c r="G119" s="39" t="s">
        <v>70</v>
      </c>
      <c r="H119" s="188" t="s">
        <v>150</v>
      </c>
      <c r="I119" s="47">
        <v>2023</v>
      </c>
      <c r="J119" s="47">
        <v>2</v>
      </c>
      <c r="K119" s="198">
        <v>2</v>
      </c>
      <c r="L119" s="199"/>
      <c r="M119" s="200"/>
      <c r="N119" s="85" t="s">
        <v>68</v>
      </c>
      <c r="O119" s="140"/>
      <c r="P119" s="100"/>
    </row>
    <row r="120" ht="26.25" customHeight="1" spans="1:16">
      <c r="A120" s="132"/>
      <c r="B120" s="187"/>
      <c r="C120" s="82"/>
      <c r="D120" s="82"/>
      <c r="E120" s="82"/>
      <c r="F120" s="39" t="s">
        <v>20</v>
      </c>
      <c r="G120" s="39" t="s">
        <v>151</v>
      </c>
      <c r="H120" s="140" t="s">
        <v>152</v>
      </c>
      <c r="I120" s="47">
        <v>2023</v>
      </c>
      <c r="J120" s="47">
        <v>2</v>
      </c>
      <c r="K120" s="198">
        <v>2</v>
      </c>
      <c r="L120" s="199"/>
      <c r="M120" s="200"/>
      <c r="N120" s="85" t="s">
        <v>68</v>
      </c>
      <c r="O120" s="140"/>
      <c r="P120" s="100"/>
    </row>
    <row r="121" ht="36" spans="1:16">
      <c r="A121" s="132"/>
      <c r="B121" s="187"/>
      <c r="C121" s="82"/>
      <c r="D121" s="82"/>
      <c r="E121" s="82"/>
      <c r="F121" s="39" t="s">
        <v>31</v>
      </c>
      <c r="G121" s="39" t="s">
        <v>153</v>
      </c>
      <c r="H121" s="188" t="s">
        <v>154</v>
      </c>
      <c r="I121" s="47">
        <v>2023</v>
      </c>
      <c r="J121" s="47">
        <v>2</v>
      </c>
      <c r="K121" s="198">
        <v>2</v>
      </c>
      <c r="L121" s="199"/>
      <c r="M121" s="200"/>
      <c r="N121" s="85" t="s">
        <v>68</v>
      </c>
      <c r="O121" s="140"/>
      <c r="P121" s="100"/>
    </row>
    <row r="122" ht="48" spans="1:16">
      <c r="A122" s="132"/>
      <c r="B122" s="187"/>
      <c r="C122" s="82"/>
      <c r="D122" s="82"/>
      <c r="E122" s="82"/>
      <c r="F122" s="39" t="s">
        <v>31</v>
      </c>
      <c r="G122" s="39" t="s">
        <v>155</v>
      </c>
      <c r="H122" s="140" t="s">
        <v>156</v>
      </c>
      <c r="I122" s="47">
        <v>2023</v>
      </c>
      <c r="J122" s="47">
        <v>2</v>
      </c>
      <c r="K122" s="198">
        <v>2</v>
      </c>
      <c r="L122" s="199"/>
      <c r="M122" s="200"/>
      <c r="N122" s="85" t="s">
        <v>68</v>
      </c>
      <c r="O122" s="140"/>
      <c r="P122" s="100"/>
    </row>
    <row r="123" ht="24" spans="1:16">
      <c r="A123" s="132"/>
      <c r="B123" s="187"/>
      <c r="C123" s="82"/>
      <c r="D123" s="82"/>
      <c r="E123" s="82"/>
      <c r="F123" s="39" t="s">
        <v>31</v>
      </c>
      <c r="G123" s="39" t="s">
        <v>157</v>
      </c>
      <c r="H123" s="140" t="s">
        <v>158</v>
      </c>
      <c r="I123" s="47">
        <v>2023</v>
      </c>
      <c r="J123" s="47">
        <v>2</v>
      </c>
      <c r="K123" s="198">
        <v>2</v>
      </c>
      <c r="L123" s="199"/>
      <c r="M123" s="200"/>
      <c r="N123" s="85" t="s">
        <v>68</v>
      </c>
      <c r="O123" s="140"/>
      <c r="P123" s="100"/>
    </row>
    <row r="124" ht="24" spans="1:16">
      <c r="A124" s="132"/>
      <c r="B124" s="187"/>
      <c r="C124" s="82"/>
      <c r="D124" s="82"/>
      <c r="E124" s="82"/>
      <c r="F124" s="39" t="s">
        <v>31</v>
      </c>
      <c r="G124" s="39" t="s">
        <v>125</v>
      </c>
      <c r="H124" s="188" t="s">
        <v>159</v>
      </c>
      <c r="I124" s="47">
        <v>2023</v>
      </c>
      <c r="J124" s="47">
        <v>2</v>
      </c>
      <c r="K124" s="198">
        <v>2</v>
      </c>
      <c r="L124" s="199"/>
      <c r="M124" s="200"/>
      <c r="N124" s="85" t="s">
        <v>68</v>
      </c>
      <c r="O124" s="140"/>
      <c r="P124" s="100"/>
    </row>
    <row r="125" ht="39.75" customHeight="1" spans="1:16">
      <c r="A125" s="132"/>
      <c r="B125" s="187"/>
      <c r="C125" s="82"/>
      <c r="D125" s="82"/>
      <c r="E125" s="82"/>
      <c r="F125" s="39" t="s">
        <v>31</v>
      </c>
      <c r="G125" s="39" t="s">
        <v>160</v>
      </c>
      <c r="H125" s="188" t="s">
        <v>161</v>
      </c>
      <c r="I125" s="47">
        <v>2023</v>
      </c>
      <c r="J125" s="47">
        <v>2</v>
      </c>
      <c r="K125" s="198">
        <v>2</v>
      </c>
      <c r="L125" s="199"/>
      <c r="M125" s="200"/>
      <c r="N125" s="85" t="s">
        <v>68</v>
      </c>
      <c r="O125" s="140"/>
      <c r="P125" s="100"/>
    </row>
    <row r="126" ht="36" spans="1:16">
      <c r="A126" s="132"/>
      <c r="B126" s="187"/>
      <c r="C126" s="82"/>
      <c r="D126" s="82"/>
      <c r="E126" s="82"/>
      <c r="F126" s="39" t="s">
        <v>31</v>
      </c>
      <c r="G126" s="39" t="s">
        <v>89</v>
      </c>
      <c r="H126" s="140" t="s">
        <v>162</v>
      </c>
      <c r="I126" s="47">
        <v>2023</v>
      </c>
      <c r="J126" s="47">
        <v>1</v>
      </c>
      <c r="K126" s="198">
        <v>1</v>
      </c>
      <c r="L126" s="199"/>
      <c r="M126" s="200"/>
      <c r="N126" s="85" t="s">
        <v>68</v>
      </c>
      <c r="O126" s="140"/>
      <c r="P126" s="100"/>
    </row>
    <row r="127" ht="24" spans="1:16">
      <c r="A127" s="132"/>
      <c r="B127" s="187"/>
      <c r="C127" s="82"/>
      <c r="D127" s="82"/>
      <c r="E127" s="82"/>
      <c r="F127" s="39" t="s">
        <v>31</v>
      </c>
      <c r="G127" s="39" t="s">
        <v>51</v>
      </c>
      <c r="H127" s="140" t="s">
        <v>163</v>
      </c>
      <c r="I127" s="47">
        <v>2023</v>
      </c>
      <c r="J127" s="47">
        <v>1</v>
      </c>
      <c r="K127" s="198">
        <v>1</v>
      </c>
      <c r="L127" s="199"/>
      <c r="M127" s="200"/>
      <c r="N127" s="85" t="s">
        <v>68</v>
      </c>
      <c r="O127" s="140"/>
      <c r="P127" s="100"/>
    </row>
    <row r="128" ht="24" spans="1:16">
      <c r="A128" s="132"/>
      <c r="B128" s="187"/>
      <c r="C128" s="82"/>
      <c r="D128" s="82"/>
      <c r="E128" s="82"/>
      <c r="F128" s="39" t="s">
        <v>31</v>
      </c>
      <c r="G128" s="39" t="s">
        <v>72</v>
      </c>
      <c r="H128" s="140" t="s">
        <v>164</v>
      </c>
      <c r="I128" s="47">
        <v>2023</v>
      </c>
      <c r="J128" s="47">
        <v>1</v>
      </c>
      <c r="K128" s="198">
        <v>1</v>
      </c>
      <c r="L128" s="199"/>
      <c r="M128" s="200"/>
      <c r="N128" s="85" t="s">
        <v>68</v>
      </c>
      <c r="O128" s="140"/>
      <c r="P128" s="100"/>
    </row>
    <row r="129" ht="19.5" customHeight="1" spans="1:16">
      <c r="A129" s="132"/>
      <c r="B129" s="184" t="s">
        <v>165</v>
      </c>
      <c r="C129" s="185"/>
      <c r="D129" s="185"/>
      <c r="E129" s="185"/>
      <c r="F129" s="185"/>
      <c r="G129" s="185"/>
      <c r="H129" s="185"/>
      <c r="I129" s="195"/>
      <c r="J129" s="94">
        <f>SUM(J115:J128)</f>
        <v>39</v>
      </c>
      <c r="K129" s="116">
        <f>SUM(J115:J128)</f>
        <v>39</v>
      </c>
      <c r="L129" s="116"/>
      <c r="M129" s="116"/>
      <c r="N129" s="117"/>
      <c r="O129" s="98"/>
      <c r="P129" s="99"/>
    </row>
    <row r="130" ht="72" spans="1:16">
      <c r="A130" s="132"/>
      <c r="B130" s="40" t="s">
        <v>166</v>
      </c>
      <c r="C130" s="85">
        <v>636</v>
      </c>
      <c r="D130" s="85">
        <v>36</v>
      </c>
      <c r="E130" s="85">
        <v>1</v>
      </c>
      <c r="F130" s="39" t="s">
        <v>20</v>
      </c>
      <c r="G130" s="39" t="s">
        <v>167</v>
      </c>
      <c r="H130" s="144" t="s">
        <v>168</v>
      </c>
      <c r="I130" s="85">
        <v>2023</v>
      </c>
      <c r="J130" s="85">
        <v>10</v>
      </c>
      <c r="K130" s="85">
        <v>10</v>
      </c>
      <c r="L130" s="85"/>
      <c r="M130" s="85"/>
      <c r="N130" s="85" t="s">
        <v>68</v>
      </c>
      <c r="O130" s="191" t="s">
        <v>110</v>
      </c>
      <c r="P130" s="99"/>
    </row>
    <row r="131" ht="24" spans="1:16">
      <c r="A131" s="132"/>
      <c r="B131" s="42"/>
      <c r="C131" s="85"/>
      <c r="D131" s="85"/>
      <c r="E131" s="85"/>
      <c r="F131" s="39" t="s">
        <v>20</v>
      </c>
      <c r="G131" s="39" t="s">
        <v>169</v>
      </c>
      <c r="H131" s="41" t="s">
        <v>170</v>
      </c>
      <c r="I131" s="85">
        <v>2023</v>
      </c>
      <c r="J131" s="85">
        <v>2</v>
      </c>
      <c r="K131" s="85">
        <v>2</v>
      </c>
      <c r="L131" s="85"/>
      <c r="M131" s="85"/>
      <c r="N131" s="85" t="s">
        <v>68</v>
      </c>
      <c r="O131" s="192"/>
      <c r="P131" s="99"/>
    </row>
    <row r="132" ht="72" spans="1:16">
      <c r="A132" s="132"/>
      <c r="B132" s="42"/>
      <c r="C132" s="85"/>
      <c r="D132" s="85"/>
      <c r="E132" s="85"/>
      <c r="F132" s="39" t="s">
        <v>20</v>
      </c>
      <c r="G132" s="39" t="s">
        <v>113</v>
      </c>
      <c r="H132" s="41" t="s">
        <v>171</v>
      </c>
      <c r="I132" s="85">
        <v>2023</v>
      </c>
      <c r="J132" s="85">
        <v>5</v>
      </c>
      <c r="K132" s="85">
        <v>5</v>
      </c>
      <c r="L132" s="85"/>
      <c r="M132" s="85"/>
      <c r="N132" s="85" t="s">
        <v>68</v>
      </c>
      <c r="O132" s="192"/>
      <c r="P132" s="99"/>
    </row>
    <row r="133" ht="24" spans="1:16">
      <c r="A133" s="132"/>
      <c r="B133" s="42"/>
      <c r="C133" s="85"/>
      <c r="D133" s="85"/>
      <c r="E133" s="85"/>
      <c r="F133" s="39" t="s">
        <v>20</v>
      </c>
      <c r="G133" s="39" t="s">
        <v>172</v>
      </c>
      <c r="H133" s="41" t="s">
        <v>173</v>
      </c>
      <c r="I133" s="85">
        <v>2023</v>
      </c>
      <c r="J133" s="85">
        <v>2</v>
      </c>
      <c r="K133" s="85">
        <v>2</v>
      </c>
      <c r="L133" s="85"/>
      <c r="M133" s="85"/>
      <c r="N133" s="85" t="s">
        <v>68</v>
      </c>
      <c r="O133" s="192"/>
      <c r="P133" s="99"/>
    </row>
    <row r="134" ht="24" spans="1:16">
      <c r="A134" s="132"/>
      <c r="B134" s="42"/>
      <c r="C134" s="85"/>
      <c r="D134" s="85"/>
      <c r="E134" s="85"/>
      <c r="F134" s="39" t="s">
        <v>31</v>
      </c>
      <c r="G134" s="39" t="s">
        <v>174</v>
      </c>
      <c r="H134" s="41" t="s">
        <v>175</v>
      </c>
      <c r="I134" s="85">
        <v>2023</v>
      </c>
      <c r="J134" s="85">
        <v>2</v>
      </c>
      <c r="K134" s="85">
        <v>2</v>
      </c>
      <c r="L134" s="85"/>
      <c r="M134" s="85"/>
      <c r="N134" s="85" t="s">
        <v>68</v>
      </c>
      <c r="O134" s="192"/>
      <c r="P134" s="99"/>
    </row>
    <row r="135" ht="24" spans="1:16">
      <c r="A135" s="132"/>
      <c r="B135" s="42"/>
      <c r="C135" s="85"/>
      <c r="D135" s="85"/>
      <c r="E135" s="85"/>
      <c r="F135" s="39" t="s">
        <v>31</v>
      </c>
      <c r="G135" s="39" t="s">
        <v>176</v>
      </c>
      <c r="H135" s="41" t="s">
        <v>177</v>
      </c>
      <c r="I135" s="85">
        <v>2023</v>
      </c>
      <c r="J135" s="85">
        <v>1</v>
      </c>
      <c r="K135" s="85">
        <v>1</v>
      </c>
      <c r="L135" s="85"/>
      <c r="M135" s="85"/>
      <c r="N135" s="85" t="s">
        <v>68</v>
      </c>
      <c r="O135" s="226"/>
      <c r="P135" s="99"/>
    </row>
    <row r="136" ht="19.5" customHeight="1" spans="1:16">
      <c r="A136" s="132"/>
      <c r="B136" s="184" t="s">
        <v>178</v>
      </c>
      <c r="C136" s="185"/>
      <c r="D136" s="185"/>
      <c r="E136" s="185"/>
      <c r="F136" s="185"/>
      <c r="G136" s="185"/>
      <c r="H136" s="185"/>
      <c r="I136" s="195"/>
      <c r="J136" s="227">
        <f>SUM(J130:J135)</f>
        <v>22</v>
      </c>
      <c r="K136" s="116">
        <f>SUM(K130:M135)</f>
        <v>22</v>
      </c>
      <c r="L136" s="116"/>
      <c r="M136" s="116"/>
      <c r="N136" s="228"/>
      <c r="O136" s="98"/>
      <c r="P136" s="99"/>
    </row>
    <row r="137" ht="24" spans="1:16">
      <c r="A137" s="132"/>
      <c r="B137" s="40" t="s">
        <v>179</v>
      </c>
      <c r="C137" s="85">
        <v>714</v>
      </c>
      <c r="D137" s="85">
        <v>12</v>
      </c>
      <c r="E137" s="85">
        <v>22</v>
      </c>
      <c r="F137" s="39" t="s">
        <v>20</v>
      </c>
      <c r="G137" s="39" t="s">
        <v>21</v>
      </c>
      <c r="H137" s="140" t="s">
        <v>180</v>
      </c>
      <c r="I137" s="39" t="s">
        <v>181</v>
      </c>
      <c r="J137" s="229">
        <v>1</v>
      </c>
      <c r="K137" s="230">
        <v>1</v>
      </c>
      <c r="L137" s="231"/>
      <c r="M137" s="232"/>
      <c r="N137" s="85" t="s">
        <v>68</v>
      </c>
      <c r="O137" s="41" t="s">
        <v>182</v>
      </c>
      <c r="P137" s="99"/>
    </row>
    <row r="138" ht="24" spans="1:16">
      <c r="A138" s="132"/>
      <c r="B138" s="42"/>
      <c r="C138" s="85"/>
      <c r="D138" s="85"/>
      <c r="E138" s="85"/>
      <c r="F138" s="39" t="s">
        <v>20</v>
      </c>
      <c r="G138" s="39" t="s">
        <v>24</v>
      </c>
      <c r="H138" s="140" t="s">
        <v>183</v>
      </c>
      <c r="I138" s="39" t="s">
        <v>181</v>
      </c>
      <c r="J138" s="229">
        <v>2</v>
      </c>
      <c r="K138" s="230">
        <v>2</v>
      </c>
      <c r="L138" s="231"/>
      <c r="M138" s="232"/>
      <c r="N138" s="85" t="s">
        <v>68</v>
      </c>
      <c r="O138" s="101"/>
      <c r="P138" s="99"/>
    </row>
    <row r="139" ht="24" spans="1:16">
      <c r="A139" s="132"/>
      <c r="B139" s="42"/>
      <c r="C139" s="85"/>
      <c r="D139" s="85"/>
      <c r="E139" s="85"/>
      <c r="F139" s="39" t="s">
        <v>20</v>
      </c>
      <c r="G139" s="39" t="s">
        <v>32</v>
      </c>
      <c r="H139" s="140" t="s">
        <v>184</v>
      </c>
      <c r="I139" s="39" t="s">
        <v>181</v>
      </c>
      <c r="J139" s="85">
        <v>1</v>
      </c>
      <c r="K139" s="233">
        <v>1</v>
      </c>
      <c r="L139" s="234"/>
      <c r="M139" s="235"/>
      <c r="N139" s="85" t="s">
        <v>68</v>
      </c>
      <c r="O139" s="101"/>
      <c r="P139" s="99"/>
    </row>
    <row r="140" ht="24" spans="1:16">
      <c r="A140" s="132"/>
      <c r="B140" s="42"/>
      <c r="C140" s="85"/>
      <c r="D140" s="85"/>
      <c r="E140" s="85"/>
      <c r="F140" s="39" t="s">
        <v>20</v>
      </c>
      <c r="G140" s="39" t="s">
        <v>45</v>
      </c>
      <c r="H140" s="140" t="s">
        <v>185</v>
      </c>
      <c r="I140" s="39" t="s">
        <v>181</v>
      </c>
      <c r="J140" s="85">
        <v>1</v>
      </c>
      <c r="K140" s="233">
        <v>1</v>
      </c>
      <c r="L140" s="234"/>
      <c r="M140" s="235"/>
      <c r="N140" s="85" t="s">
        <v>68</v>
      </c>
      <c r="O140" s="101"/>
      <c r="P140" s="99"/>
    </row>
    <row r="141" ht="24" spans="1:16">
      <c r="A141" s="132"/>
      <c r="B141" s="42"/>
      <c r="C141" s="193"/>
      <c r="D141" s="193"/>
      <c r="E141" s="193"/>
      <c r="F141" s="40" t="s">
        <v>31</v>
      </c>
      <c r="G141" s="40" t="s">
        <v>123</v>
      </c>
      <c r="H141" s="201" t="s">
        <v>186</v>
      </c>
      <c r="I141" s="40" t="s">
        <v>181</v>
      </c>
      <c r="J141" s="193">
        <v>1</v>
      </c>
      <c r="K141" s="236">
        <v>1</v>
      </c>
      <c r="L141" s="237"/>
      <c r="M141" s="238"/>
      <c r="N141" s="193" t="s">
        <v>68</v>
      </c>
      <c r="O141" s="239"/>
      <c r="P141" s="99"/>
    </row>
    <row r="142" ht="19.5" customHeight="1" spans="1:16">
      <c r="A142" s="132"/>
      <c r="B142" s="84" t="s">
        <v>187</v>
      </c>
      <c r="C142" s="84"/>
      <c r="D142" s="84"/>
      <c r="E142" s="84"/>
      <c r="F142" s="84"/>
      <c r="G142" s="84"/>
      <c r="H142" s="84"/>
      <c r="I142" s="84"/>
      <c r="J142" s="116">
        <f>SUM(J137:J141)</f>
        <v>6</v>
      </c>
      <c r="K142" s="116">
        <f>SUM(K137:M141)</f>
        <v>6</v>
      </c>
      <c r="L142" s="116"/>
      <c r="M142" s="116"/>
      <c r="N142" s="117"/>
      <c r="O142" s="98"/>
      <c r="P142" s="99"/>
    </row>
    <row r="143" ht="72" spans="1:16">
      <c r="A143" s="132"/>
      <c r="B143" s="202" t="s">
        <v>188</v>
      </c>
      <c r="C143" s="92">
        <v>789</v>
      </c>
      <c r="D143" s="92">
        <v>26</v>
      </c>
      <c r="E143" s="92">
        <v>4</v>
      </c>
      <c r="F143" s="91" t="s">
        <v>20</v>
      </c>
      <c r="G143" s="91" t="s">
        <v>145</v>
      </c>
      <c r="H143" s="203" t="s">
        <v>189</v>
      </c>
      <c r="I143" s="91" t="s">
        <v>181</v>
      </c>
      <c r="J143" s="92">
        <v>2</v>
      </c>
      <c r="K143" s="92">
        <v>2</v>
      </c>
      <c r="L143" s="92"/>
      <c r="M143" s="92"/>
      <c r="N143" s="92"/>
      <c r="O143" s="240" t="s">
        <v>190</v>
      </c>
      <c r="P143" s="99"/>
    </row>
    <row r="144" ht="60" spans="1:16">
      <c r="A144" s="132"/>
      <c r="B144" s="204"/>
      <c r="C144" s="92"/>
      <c r="D144" s="92"/>
      <c r="E144" s="92"/>
      <c r="F144" s="91" t="s">
        <v>20</v>
      </c>
      <c r="G144" s="91" t="s">
        <v>191</v>
      </c>
      <c r="H144" s="205" t="s">
        <v>192</v>
      </c>
      <c r="I144" s="91" t="s">
        <v>181</v>
      </c>
      <c r="J144" s="92">
        <v>2</v>
      </c>
      <c r="K144" s="92">
        <v>2</v>
      </c>
      <c r="L144" s="92"/>
      <c r="M144" s="92"/>
      <c r="N144" s="92"/>
      <c r="O144" s="241"/>
      <c r="P144" s="99"/>
    </row>
    <row r="145" ht="24" spans="1:16">
      <c r="A145" s="132"/>
      <c r="B145" s="204"/>
      <c r="C145" s="92"/>
      <c r="D145" s="92"/>
      <c r="E145" s="92"/>
      <c r="F145" s="91" t="s">
        <v>20</v>
      </c>
      <c r="G145" s="91" t="s">
        <v>113</v>
      </c>
      <c r="H145" s="203" t="s">
        <v>193</v>
      </c>
      <c r="I145" s="91" t="s">
        <v>181</v>
      </c>
      <c r="J145" s="92">
        <v>1</v>
      </c>
      <c r="K145" s="92">
        <v>1</v>
      </c>
      <c r="L145" s="92"/>
      <c r="M145" s="92"/>
      <c r="N145" s="92" t="s">
        <v>68</v>
      </c>
      <c r="O145" s="241"/>
      <c r="P145" s="99"/>
    </row>
    <row r="146" ht="24" spans="1:16">
      <c r="A146" s="132"/>
      <c r="B146" s="204"/>
      <c r="C146" s="92"/>
      <c r="D146" s="92"/>
      <c r="E146" s="92"/>
      <c r="F146" s="91" t="s">
        <v>31</v>
      </c>
      <c r="G146" s="91" t="s">
        <v>49</v>
      </c>
      <c r="H146" s="203" t="s">
        <v>194</v>
      </c>
      <c r="I146" s="91" t="s">
        <v>181</v>
      </c>
      <c r="J146" s="92">
        <v>1</v>
      </c>
      <c r="K146" s="92">
        <v>1</v>
      </c>
      <c r="L146" s="92"/>
      <c r="M146" s="92"/>
      <c r="N146" s="92" t="s">
        <v>68</v>
      </c>
      <c r="O146" s="241"/>
      <c r="P146" s="121"/>
    </row>
    <row r="147" ht="24" spans="1:16">
      <c r="A147" s="132"/>
      <c r="B147" s="204"/>
      <c r="C147" s="92"/>
      <c r="D147" s="92"/>
      <c r="E147" s="92"/>
      <c r="F147" s="91" t="s">
        <v>31</v>
      </c>
      <c r="G147" s="91" t="s">
        <v>40</v>
      </c>
      <c r="H147" s="203" t="s">
        <v>195</v>
      </c>
      <c r="I147" s="91" t="s">
        <v>181</v>
      </c>
      <c r="J147" s="92">
        <v>1</v>
      </c>
      <c r="K147" s="92">
        <v>1</v>
      </c>
      <c r="L147" s="92"/>
      <c r="M147" s="92"/>
      <c r="N147" s="92" t="s">
        <v>68</v>
      </c>
      <c r="O147" s="241"/>
      <c r="P147" s="121"/>
    </row>
    <row r="148" ht="24" spans="1:16">
      <c r="A148" s="132"/>
      <c r="B148" s="204"/>
      <c r="C148" s="92"/>
      <c r="D148" s="92"/>
      <c r="E148" s="92"/>
      <c r="F148" s="91" t="s">
        <v>31</v>
      </c>
      <c r="G148" s="91" t="s">
        <v>55</v>
      </c>
      <c r="H148" s="203" t="s">
        <v>196</v>
      </c>
      <c r="I148" s="91" t="s">
        <v>181</v>
      </c>
      <c r="J148" s="92">
        <v>1</v>
      </c>
      <c r="K148" s="92">
        <v>1</v>
      </c>
      <c r="L148" s="92"/>
      <c r="M148" s="92"/>
      <c r="N148" s="92" t="s">
        <v>68</v>
      </c>
      <c r="O148" s="241"/>
      <c r="P148" s="121"/>
    </row>
    <row r="149" ht="24" spans="1:16">
      <c r="A149" s="132"/>
      <c r="B149" s="204"/>
      <c r="C149" s="206"/>
      <c r="D149" s="206"/>
      <c r="E149" s="206"/>
      <c r="F149" s="207" t="s">
        <v>31</v>
      </c>
      <c r="G149" s="207" t="s">
        <v>34</v>
      </c>
      <c r="H149" s="208" t="s">
        <v>197</v>
      </c>
      <c r="I149" s="207" t="s">
        <v>181</v>
      </c>
      <c r="J149" s="92">
        <v>1</v>
      </c>
      <c r="K149" s="92">
        <v>1</v>
      </c>
      <c r="L149" s="92"/>
      <c r="M149" s="92"/>
      <c r="N149" s="92" t="s">
        <v>68</v>
      </c>
      <c r="O149" s="242"/>
      <c r="P149" s="121"/>
    </row>
    <row r="150" ht="19.5" customHeight="1" spans="1:16">
      <c r="A150" s="132"/>
      <c r="B150" s="84" t="s">
        <v>198</v>
      </c>
      <c r="C150" s="84"/>
      <c r="D150" s="84"/>
      <c r="E150" s="84"/>
      <c r="F150" s="84"/>
      <c r="G150" s="84"/>
      <c r="H150" s="84"/>
      <c r="I150" s="84"/>
      <c r="J150" s="116">
        <f>SUM(J143:J149)</f>
        <v>9</v>
      </c>
      <c r="K150" s="116">
        <f>SUM(K143:N149)</f>
        <v>9</v>
      </c>
      <c r="L150" s="116"/>
      <c r="M150" s="116"/>
      <c r="N150" s="116"/>
      <c r="O150" s="122"/>
      <c r="P150" s="99"/>
    </row>
    <row r="151" ht="24" customHeight="1" spans="1:16">
      <c r="A151" s="132"/>
      <c r="B151" s="209" t="s">
        <v>199</v>
      </c>
      <c r="C151" s="210">
        <v>9344</v>
      </c>
      <c r="D151" s="210">
        <f>D90+D105+D115+D130+D137+D143</f>
        <v>390</v>
      </c>
      <c r="E151" s="210">
        <f>E90+E105+E115+E130+E137+E143</f>
        <v>142</v>
      </c>
      <c r="F151" s="211" t="s">
        <v>200</v>
      </c>
      <c r="G151" s="211"/>
      <c r="H151" s="212"/>
      <c r="I151" s="212"/>
      <c r="J151" s="210">
        <f>K104+K114+K129+J136+J142+J150</f>
        <v>205</v>
      </c>
      <c r="K151" s="210"/>
      <c r="L151" s="210"/>
      <c r="M151" s="210"/>
      <c r="N151" s="210"/>
      <c r="O151" s="121"/>
      <c r="P151" s="99"/>
    </row>
    <row r="152" ht="26.25" customHeight="1" spans="2:17">
      <c r="B152" s="82" t="s">
        <v>201</v>
      </c>
      <c r="C152" s="82">
        <v>427</v>
      </c>
      <c r="D152" s="82">
        <v>13</v>
      </c>
      <c r="E152" s="82">
        <v>4</v>
      </c>
      <c r="F152" s="82" t="s">
        <v>202</v>
      </c>
      <c r="G152" s="82" t="s">
        <v>72</v>
      </c>
      <c r="H152" s="140" t="s">
        <v>203</v>
      </c>
      <c r="I152" s="91" t="s">
        <v>181</v>
      </c>
      <c r="J152" s="243">
        <v>7</v>
      </c>
      <c r="K152" s="244">
        <v>7</v>
      </c>
      <c r="L152" s="245"/>
      <c r="M152" s="246"/>
      <c r="N152" s="82"/>
      <c r="O152" s="186" t="s">
        <v>204</v>
      </c>
      <c r="P152" s="125"/>
      <c r="Q152" s="132"/>
    </row>
    <row r="153" ht="26.25" customHeight="1" spans="2:17">
      <c r="B153" s="82"/>
      <c r="C153" s="82"/>
      <c r="D153" s="82"/>
      <c r="E153" s="82"/>
      <c r="F153" s="82"/>
      <c r="G153" s="82" t="s">
        <v>83</v>
      </c>
      <c r="H153" s="140" t="s">
        <v>205</v>
      </c>
      <c r="I153" s="91" t="s">
        <v>181</v>
      </c>
      <c r="J153" s="247"/>
      <c r="K153" s="248"/>
      <c r="L153" s="125"/>
      <c r="M153" s="249"/>
      <c r="N153" s="82"/>
      <c r="O153" s="187"/>
      <c r="P153" s="125"/>
      <c r="Q153" s="132"/>
    </row>
    <row r="154" ht="26.25" customHeight="1" spans="2:17">
      <c r="B154" s="82"/>
      <c r="C154" s="82"/>
      <c r="D154" s="82"/>
      <c r="E154" s="82"/>
      <c r="F154" s="82"/>
      <c r="G154" s="82" t="s">
        <v>206</v>
      </c>
      <c r="H154" s="140" t="s">
        <v>207</v>
      </c>
      <c r="I154" s="91" t="s">
        <v>181</v>
      </c>
      <c r="J154" s="247"/>
      <c r="K154" s="248"/>
      <c r="L154" s="125"/>
      <c r="M154" s="249"/>
      <c r="N154" s="82"/>
      <c r="O154" s="187"/>
      <c r="P154" s="125"/>
      <c r="Q154" s="132"/>
    </row>
    <row r="155" ht="26.25" customHeight="1" spans="2:17">
      <c r="B155" s="82"/>
      <c r="C155" s="82"/>
      <c r="D155" s="82"/>
      <c r="E155" s="82"/>
      <c r="F155" s="82"/>
      <c r="G155" s="82" t="s">
        <v>57</v>
      </c>
      <c r="H155" s="140" t="s">
        <v>208</v>
      </c>
      <c r="I155" s="91" t="s">
        <v>181</v>
      </c>
      <c r="J155" s="247"/>
      <c r="K155" s="248"/>
      <c r="L155" s="125"/>
      <c r="M155" s="249"/>
      <c r="N155" s="82"/>
      <c r="O155" s="187"/>
      <c r="P155" s="125"/>
      <c r="Q155" s="132"/>
    </row>
    <row r="156" ht="26.25" customHeight="1" spans="2:17">
      <c r="B156" s="82"/>
      <c r="C156" s="82"/>
      <c r="D156" s="82"/>
      <c r="E156" s="82"/>
      <c r="F156" s="82"/>
      <c r="G156" s="82" t="s">
        <v>49</v>
      </c>
      <c r="H156" s="140" t="s">
        <v>209</v>
      </c>
      <c r="I156" s="91" t="s">
        <v>181</v>
      </c>
      <c r="J156" s="250"/>
      <c r="K156" s="251"/>
      <c r="L156" s="252"/>
      <c r="M156" s="253"/>
      <c r="N156" s="82"/>
      <c r="O156" s="254"/>
      <c r="P156" s="125"/>
      <c r="Q156" s="132"/>
    </row>
    <row r="157" ht="19.5" customHeight="1" spans="1:16">
      <c r="A157" s="132"/>
      <c r="B157" s="213" t="s">
        <v>210</v>
      </c>
      <c r="C157" s="213"/>
      <c r="D157" s="213"/>
      <c r="E157" s="213"/>
      <c r="F157" s="213"/>
      <c r="G157" s="213"/>
      <c r="H157" s="213"/>
      <c r="I157" s="213"/>
      <c r="J157" s="255">
        <v>7</v>
      </c>
      <c r="K157" s="255">
        <v>7</v>
      </c>
      <c r="L157" s="255"/>
      <c r="M157" s="255"/>
      <c r="N157" s="255"/>
      <c r="O157" s="256"/>
      <c r="P157" s="99"/>
    </row>
    <row r="158" ht="27" customHeight="1" spans="1:17">
      <c r="A158" s="107"/>
      <c r="B158" s="82" t="s">
        <v>211</v>
      </c>
      <c r="C158" s="85">
        <v>102</v>
      </c>
      <c r="D158" s="85">
        <v>2</v>
      </c>
      <c r="E158" s="85"/>
      <c r="F158" s="47" t="s">
        <v>31</v>
      </c>
      <c r="G158" s="214"/>
      <c r="H158" s="215" t="s">
        <v>212</v>
      </c>
      <c r="I158" s="257" t="s">
        <v>213</v>
      </c>
      <c r="J158" s="85">
        <v>1</v>
      </c>
      <c r="K158" s="85">
        <v>1</v>
      </c>
      <c r="L158" s="85"/>
      <c r="M158" s="85"/>
      <c r="N158" s="85"/>
      <c r="O158" s="82"/>
      <c r="P158" s="125"/>
      <c r="Q158" s="132"/>
    </row>
    <row r="159" spans="1:17">
      <c r="A159" s="107"/>
      <c r="B159" s="82"/>
      <c r="C159" s="85"/>
      <c r="D159" s="85"/>
      <c r="E159" s="85"/>
      <c r="F159" s="47" t="s">
        <v>202</v>
      </c>
      <c r="G159" s="214"/>
      <c r="H159" s="215" t="s">
        <v>214</v>
      </c>
      <c r="I159" s="257" t="s">
        <v>213</v>
      </c>
      <c r="J159" s="85">
        <v>4</v>
      </c>
      <c r="K159" s="85">
        <v>4</v>
      </c>
      <c r="L159" s="85"/>
      <c r="M159" s="85"/>
      <c r="N159" s="85"/>
      <c r="O159" s="82"/>
      <c r="P159" s="125"/>
      <c r="Q159" s="132"/>
    </row>
    <row r="160" spans="1:17">
      <c r="A160" s="107"/>
      <c r="B160" s="82"/>
      <c r="C160" s="85"/>
      <c r="D160" s="85"/>
      <c r="E160" s="85"/>
      <c r="F160" s="47" t="s">
        <v>202</v>
      </c>
      <c r="G160" s="214"/>
      <c r="H160" s="215" t="s">
        <v>215</v>
      </c>
      <c r="I160" s="257" t="s">
        <v>213</v>
      </c>
      <c r="J160" s="85">
        <v>1</v>
      </c>
      <c r="K160" s="85">
        <v>1</v>
      </c>
      <c r="L160" s="85"/>
      <c r="M160" s="85"/>
      <c r="N160" s="85"/>
      <c r="O160" s="82"/>
      <c r="P160" s="125"/>
      <c r="Q160" s="132"/>
    </row>
    <row r="161" ht="24" spans="1:17">
      <c r="A161" s="107"/>
      <c r="B161" s="82"/>
      <c r="C161" s="85"/>
      <c r="D161" s="85"/>
      <c r="E161" s="85"/>
      <c r="F161" s="47" t="s">
        <v>202</v>
      </c>
      <c r="G161" s="214"/>
      <c r="H161" s="215" t="s">
        <v>216</v>
      </c>
      <c r="I161" s="257" t="s">
        <v>213</v>
      </c>
      <c r="J161" s="85">
        <v>1</v>
      </c>
      <c r="K161" s="85">
        <v>1</v>
      </c>
      <c r="L161" s="85"/>
      <c r="M161" s="258"/>
      <c r="N161" s="85"/>
      <c r="O161" s="82"/>
      <c r="P161" s="125"/>
      <c r="Q161" s="132"/>
    </row>
    <row r="162" ht="19.5" customHeight="1" spans="1:16">
      <c r="A162" s="132"/>
      <c r="B162" s="213" t="s">
        <v>217</v>
      </c>
      <c r="C162" s="213"/>
      <c r="D162" s="213"/>
      <c r="E162" s="213"/>
      <c r="F162" s="213"/>
      <c r="G162" s="213"/>
      <c r="H162" s="213"/>
      <c r="I162" s="213"/>
      <c r="J162" s="255">
        <v>7</v>
      </c>
      <c r="K162" s="259">
        <v>7</v>
      </c>
      <c r="L162" s="260"/>
      <c r="M162" s="261"/>
      <c r="N162" s="261"/>
      <c r="O162" s="256"/>
      <c r="P162" s="99"/>
    </row>
    <row r="163" ht="36" spans="2:17">
      <c r="B163" s="216" t="s">
        <v>218</v>
      </c>
      <c r="C163" s="193">
        <v>289</v>
      </c>
      <c r="D163" s="193">
        <v>11</v>
      </c>
      <c r="E163" s="193"/>
      <c r="F163" s="47" t="s">
        <v>31</v>
      </c>
      <c r="G163" s="139"/>
      <c r="H163" s="215" t="s">
        <v>219</v>
      </c>
      <c r="I163" s="262" t="s">
        <v>23</v>
      </c>
      <c r="J163" s="124">
        <v>3</v>
      </c>
      <c r="K163" s="85">
        <v>3</v>
      </c>
      <c r="L163" s="85"/>
      <c r="M163" s="85"/>
      <c r="N163" s="85"/>
      <c r="O163" s="82"/>
      <c r="P163" s="125"/>
      <c r="Q163" s="132"/>
    </row>
    <row r="164" ht="24" spans="2:17">
      <c r="B164" s="217"/>
      <c r="C164" s="218"/>
      <c r="D164" s="218"/>
      <c r="E164" s="218"/>
      <c r="F164" s="47" t="s">
        <v>31</v>
      </c>
      <c r="G164" s="139"/>
      <c r="H164" s="215" t="s">
        <v>220</v>
      </c>
      <c r="I164" s="262" t="s">
        <v>23</v>
      </c>
      <c r="J164" s="124">
        <v>1</v>
      </c>
      <c r="K164" s="85">
        <v>1</v>
      </c>
      <c r="L164" s="85"/>
      <c r="M164" s="85"/>
      <c r="N164" s="85"/>
      <c r="O164" s="82"/>
      <c r="P164" s="125"/>
      <c r="Q164" s="132"/>
    </row>
    <row r="165" ht="60" spans="2:17">
      <c r="B165" s="217"/>
      <c r="C165" s="218"/>
      <c r="D165" s="218"/>
      <c r="E165" s="218"/>
      <c r="F165" s="47" t="s">
        <v>31</v>
      </c>
      <c r="G165" s="139"/>
      <c r="H165" s="215" t="s">
        <v>221</v>
      </c>
      <c r="I165" s="262" t="s">
        <v>23</v>
      </c>
      <c r="J165" s="124">
        <v>1</v>
      </c>
      <c r="K165" s="85">
        <v>1</v>
      </c>
      <c r="L165" s="85"/>
      <c r="M165" s="85"/>
      <c r="N165" s="85"/>
      <c r="O165" s="82"/>
      <c r="P165" s="125"/>
      <c r="Q165" s="132"/>
    </row>
    <row r="166" ht="24" spans="2:17">
      <c r="B166" s="219"/>
      <c r="C166" s="220"/>
      <c r="D166" s="220"/>
      <c r="E166" s="220"/>
      <c r="F166" s="47" t="s">
        <v>31</v>
      </c>
      <c r="G166" s="139"/>
      <c r="H166" s="215" t="s">
        <v>222</v>
      </c>
      <c r="I166" s="262" t="s">
        <v>23</v>
      </c>
      <c r="J166" s="124">
        <v>1</v>
      </c>
      <c r="K166" s="85">
        <v>1</v>
      </c>
      <c r="L166" s="85"/>
      <c r="M166" s="85"/>
      <c r="N166" s="85"/>
      <c r="O166" s="82"/>
      <c r="P166" s="125"/>
      <c r="Q166" s="132"/>
    </row>
    <row r="167" ht="19.5" customHeight="1" spans="1:16">
      <c r="A167" s="132"/>
      <c r="B167" s="84" t="s">
        <v>223</v>
      </c>
      <c r="C167" s="84"/>
      <c r="D167" s="84"/>
      <c r="E167" s="84"/>
      <c r="F167" s="84"/>
      <c r="G167" s="84"/>
      <c r="H167" s="84"/>
      <c r="I167" s="84"/>
      <c r="J167" s="116">
        <v>6</v>
      </c>
      <c r="K167" s="116">
        <v>3</v>
      </c>
      <c r="L167" s="116"/>
      <c r="M167" s="116">
        <v>3</v>
      </c>
      <c r="N167" s="117"/>
      <c r="O167" s="263"/>
      <c r="P167" s="99"/>
    </row>
    <row r="168" ht="80.1" customHeight="1" spans="2:17">
      <c r="B168" s="82" t="s">
        <v>224</v>
      </c>
      <c r="C168" s="85">
        <v>102</v>
      </c>
      <c r="D168" s="85">
        <v>6</v>
      </c>
      <c r="E168" s="85">
        <v>0</v>
      </c>
      <c r="F168" s="47" t="s">
        <v>31</v>
      </c>
      <c r="G168" s="139"/>
      <c r="H168" s="215" t="s">
        <v>225</v>
      </c>
      <c r="I168" s="262" t="s">
        <v>226</v>
      </c>
      <c r="J168" s="124">
        <v>3</v>
      </c>
      <c r="K168" s="85">
        <v>3</v>
      </c>
      <c r="L168" s="85"/>
      <c r="M168" s="85"/>
      <c r="N168" s="85"/>
      <c r="O168" s="181" t="s">
        <v>227</v>
      </c>
      <c r="P168" s="125"/>
      <c r="Q168" s="132"/>
    </row>
    <row r="169" ht="80.1" customHeight="1" spans="2:17">
      <c r="B169" s="82"/>
      <c r="C169" s="85"/>
      <c r="D169" s="85"/>
      <c r="E169" s="85"/>
      <c r="F169" s="47" t="s">
        <v>31</v>
      </c>
      <c r="G169" s="139"/>
      <c r="H169" s="215" t="s">
        <v>228</v>
      </c>
      <c r="I169" s="262" t="s">
        <v>226</v>
      </c>
      <c r="J169" s="124">
        <v>2</v>
      </c>
      <c r="K169" s="85">
        <v>2</v>
      </c>
      <c r="L169" s="85"/>
      <c r="M169" s="85"/>
      <c r="N169" s="85"/>
      <c r="O169" s="264"/>
      <c r="P169" s="125"/>
      <c r="Q169" s="132"/>
    </row>
    <row r="170" ht="24" spans="2:17">
      <c r="B170" s="82"/>
      <c r="C170" s="85"/>
      <c r="D170" s="85"/>
      <c r="E170" s="85"/>
      <c r="F170" s="47" t="s">
        <v>31</v>
      </c>
      <c r="G170" s="139"/>
      <c r="H170" s="215" t="s">
        <v>229</v>
      </c>
      <c r="I170" s="262" t="s">
        <v>226</v>
      </c>
      <c r="J170" s="124">
        <v>1</v>
      </c>
      <c r="K170" s="85">
        <v>1</v>
      </c>
      <c r="L170" s="85"/>
      <c r="M170" s="85"/>
      <c r="N170" s="85"/>
      <c r="O170" s="82"/>
      <c r="P170" s="125"/>
      <c r="Q170" s="132"/>
    </row>
    <row r="171" spans="2:17">
      <c r="B171" s="84" t="s">
        <v>230</v>
      </c>
      <c r="C171" s="84"/>
      <c r="D171" s="84"/>
      <c r="E171" s="84"/>
      <c r="F171" s="84"/>
      <c r="G171" s="84"/>
      <c r="H171" s="84"/>
      <c r="I171" s="84"/>
      <c r="J171" s="116">
        <v>6</v>
      </c>
      <c r="K171" s="116">
        <v>6</v>
      </c>
      <c r="L171" s="116"/>
      <c r="M171" s="116"/>
      <c r="N171" s="117"/>
      <c r="O171" s="263"/>
      <c r="P171" s="125"/>
      <c r="Q171" s="132"/>
    </row>
    <row r="172" ht="24" spans="2:17">
      <c r="B172" s="82" t="s">
        <v>231</v>
      </c>
      <c r="C172" s="85">
        <v>329</v>
      </c>
      <c r="D172" s="85">
        <v>15</v>
      </c>
      <c r="E172" s="85">
        <v>0</v>
      </c>
      <c r="F172" s="47" t="s">
        <v>31</v>
      </c>
      <c r="G172" s="139"/>
      <c r="H172" s="215" t="s">
        <v>232</v>
      </c>
      <c r="I172" s="262" t="s">
        <v>226</v>
      </c>
      <c r="J172" s="124">
        <v>1</v>
      </c>
      <c r="K172" s="85">
        <v>1</v>
      </c>
      <c r="L172" s="85"/>
      <c r="M172" s="85"/>
      <c r="N172" s="85"/>
      <c r="O172" s="265"/>
      <c r="P172" s="125"/>
      <c r="Q172" s="132"/>
    </row>
    <row r="173" ht="36" spans="2:17">
      <c r="B173" s="82"/>
      <c r="C173" s="85"/>
      <c r="D173" s="85"/>
      <c r="E173" s="85"/>
      <c r="F173" s="47" t="s">
        <v>31</v>
      </c>
      <c r="G173" s="139"/>
      <c r="H173" s="215" t="s">
        <v>233</v>
      </c>
      <c r="I173" s="262" t="s">
        <v>226</v>
      </c>
      <c r="J173" s="124">
        <v>1</v>
      </c>
      <c r="K173" s="233">
        <v>1</v>
      </c>
      <c r="L173" s="234"/>
      <c r="M173" s="235"/>
      <c r="N173" s="85"/>
      <c r="O173" s="265"/>
      <c r="P173" s="125"/>
      <c r="Q173" s="132"/>
    </row>
    <row r="174" ht="24" spans="2:17">
      <c r="B174" s="82"/>
      <c r="C174" s="85"/>
      <c r="D174" s="85"/>
      <c r="E174" s="85"/>
      <c r="F174" s="47" t="s">
        <v>44</v>
      </c>
      <c r="G174" s="139"/>
      <c r="H174" s="215" t="s">
        <v>234</v>
      </c>
      <c r="I174" s="262" t="s">
        <v>226</v>
      </c>
      <c r="J174" s="124">
        <v>1</v>
      </c>
      <c r="K174" s="233">
        <v>1</v>
      </c>
      <c r="L174" s="234"/>
      <c r="M174" s="235"/>
      <c r="N174" s="85"/>
      <c r="O174" s="265"/>
      <c r="P174" s="125"/>
      <c r="Q174" s="132"/>
    </row>
    <row r="175" ht="36" spans="2:17">
      <c r="B175" s="82"/>
      <c r="C175" s="85"/>
      <c r="D175" s="85"/>
      <c r="E175" s="85"/>
      <c r="F175" s="47" t="s">
        <v>20</v>
      </c>
      <c r="G175" s="139"/>
      <c r="H175" s="215" t="s">
        <v>235</v>
      </c>
      <c r="I175" s="262" t="s">
        <v>226</v>
      </c>
      <c r="J175" s="124">
        <v>3</v>
      </c>
      <c r="K175" s="233">
        <v>3</v>
      </c>
      <c r="L175" s="234"/>
      <c r="M175" s="235"/>
      <c r="N175" s="85"/>
      <c r="O175" s="265" t="s">
        <v>236</v>
      </c>
      <c r="P175" s="125"/>
      <c r="Q175" s="132"/>
    </row>
    <row r="176" ht="36" spans="2:17">
      <c r="B176" s="82"/>
      <c r="C176" s="85"/>
      <c r="D176" s="85"/>
      <c r="E176" s="85"/>
      <c r="F176" s="47" t="s">
        <v>20</v>
      </c>
      <c r="G176" s="139"/>
      <c r="H176" s="215" t="s">
        <v>237</v>
      </c>
      <c r="I176" s="262" t="s">
        <v>226</v>
      </c>
      <c r="J176" s="124">
        <v>3</v>
      </c>
      <c r="K176" s="233">
        <v>3</v>
      </c>
      <c r="L176" s="234"/>
      <c r="M176" s="235"/>
      <c r="N176" s="85"/>
      <c r="O176" s="266" t="s">
        <v>236</v>
      </c>
      <c r="P176" s="125"/>
      <c r="Q176" s="132"/>
    </row>
    <row r="177" ht="48" spans="2:17">
      <c r="B177" s="82"/>
      <c r="C177" s="85"/>
      <c r="D177" s="85"/>
      <c r="E177" s="85"/>
      <c r="F177" s="47" t="s">
        <v>20</v>
      </c>
      <c r="G177" s="139"/>
      <c r="H177" s="215" t="s">
        <v>238</v>
      </c>
      <c r="I177" s="262" t="s">
        <v>226</v>
      </c>
      <c r="J177" s="124">
        <v>2</v>
      </c>
      <c r="K177" s="233">
        <v>2</v>
      </c>
      <c r="L177" s="234"/>
      <c r="M177" s="235"/>
      <c r="N177" s="85"/>
      <c r="O177" s="266" t="s">
        <v>236</v>
      </c>
      <c r="P177" s="125"/>
      <c r="Q177" s="132"/>
    </row>
    <row r="178" ht="48" spans="2:17">
      <c r="B178" s="82"/>
      <c r="C178" s="85"/>
      <c r="D178" s="85"/>
      <c r="E178" s="85"/>
      <c r="F178" s="47" t="s">
        <v>20</v>
      </c>
      <c r="G178" s="139"/>
      <c r="H178" s="215" t="s">
        <v>239</v>
      </c>
      <c r="I178" s="262" t="s">
        <v>226</v>
      </c>
      <c r="J178" s="124">
        <v>3</v>
      </c>
      <c r="K178" s="233">
        <v>3</v>
      </c>
      <c r="L178" s="234"/>
      <c r="M178" s="234"/>
      <c r="N178" s="235"/>
      <c r="O178" s="266" t="s">
        <v>236</v>
      </c>
      <c r="P178" s="125"/>
      <c r="Q178" s="132"/>
    </row>
    <row r="179" ht="36" spans="2:17">
      <c r="B179" s="82"/>
      <c r="C179" s="85"/>
      <c r="D179" s="85"/>
      <c r="E179" s="85"/>
      <c r="F179" s="47" t="s">
        <v>20</v>
      </c>
      <c r="G179" s="139"/>
      <c r="H179" s="215" t="s">
        <v>240</v>
      </c>
      <c r="I179" s="262" t="s">
        <v>226</v>
      </c>
      <c r="J179" s="124">
        <v>2</v>
      </c>
      <c r="K179" s="233">
        <v>2</v>
      </c>
      <c r="L179" s="234"/>
      <c r="M179" s="234"/>
      <c r="N179" s="235"/>
      <c r="O179" s="267" t="s">
        <v>236</v>
      </c>
      <c r="P179" s="125"/>
      <c r="Q179" s="132"/>
    </row>
    <row r="180" spans="2:17">
      <c r="B180" s="84" t="s">
        <v>230</v>
      </c>
      <c r="C180" s="84"/>
      <c r="D180" s="84"/>
      <c r="E180" s="84"/>
      <c r="F180" s="84"/>
      <c r="G180" s="84"/>
      <c r="H180" s="84"/>
      <c r="I180" s="84"/>
      <c r="J180" s="116">
        <v>16</v>
      </c>
      <c r="K180" s="116">
        <v>11</v>
      </c>
      <c r="L180" s="116"/>
      <c r="M180" s="116"/>
      <c r="N180" s="116">
        <v>5</v>
      </c>
      <c r="O180" s="263"/>
      <c r="P180" s="125"/>
      <c r="Q180" s="132"/>
    </row>
    <row r="181" spans="2:17">
      <c r="B181" s="82" t="s">
        <v>241</v>
      </c>
      <c r="C181" s="221">
        <f>C89+C151+C152+C158+C163+C168+C172</f>
        <v>18879</v>
      </c>
      <c r="D181" s="221">
        <f>D89+D151+D152+D158+D163+D168+D172</f>
        <v>829</v>
      </c>
      <c r="E181" s="221">
        <f>E89+E151+E152+E158+E163+E168+E172</f>
        <v>208</v>
      </c>
      <c r="F181" s="222"/>
      <c r="G181" s="223"/>
      <c r="H181" s="223"/>
      <c r="I181" s="268"/>
      <c r="J181" s="269">
        <f>J89+J151+J157+J162+J167+J171+J180</f>
        <v>458</v>
      </c>
      <c r="K181" s="85"/>
      <c r="L181" s="85"/>
      <c r="M181" s="85"/>
      <c r="N181" s="85"/>
      <c r="O181" s="82"/>
      <c r="P181" s="125"/>
      <c r="Q181" s="132"/>
    </row>
    <row r="182" spans="2:17">
      <c r="B182" s="125"/>
      <c r="C182" s="113"/>
      <c r="D182" s="113"/>
      <c r="E182" s="113"/>
      <c r="F182" s="125"/>
      <c r="G182" s="224"/>
      <c r="H182" s="225"/>
      <c r="I182" s="270"/>
      <c r="J182" s="131"/>
      <c r="K182" s="113"/>
      <c r="L182" s="113"/>
      <c r="M182" s="113"/>
      <c r="N182" s="113"/>
      <c r="O182" s="125"/>
      <c r="P182" s="125"/>
      <c r="Q182" s="132"/>
    </row>
    <row r="183" spans="2:17">
      <c r="B183" s="125"/>
      <c r="C183" s="113"/>
      <c r="D183" s="113"/>
      <c r="E183" s="113"/>
      <c r="F183" s="125"/>
      <c r="G183" s="224"/>
      <c r="H183" s="225"/>
      <c r="I183" s="270"/>
      <c r="J183" s="131"/>
      <c r="K183" s="113"/>
      <c r="L183" s="113"/>
      <c r="M183" s="113"/>
      <c r="N183" s="113"/>
      <c r="O183" s="125"/>
      <c r="P183" s="125"/>
      <c r="Q183" s="132"/>
    </row>
    <row r="184" spans="2:17">
      <c r="B184" s="125"/>
      <c r="C184" s="113"/>
      <c r="D184" s="113"/>
      <c r="E184" s="113"/>
      <c r="F184" s="125"/>
      <c r="G184" s="224"/>
      <c r="H184" s="225"/>
      <c r="I184" s="270"/>
      <c r="J184" s="131"/>
      <c r="K184" s="113"/>
      <c r="L184" s="113"/>
      <c r="M184" s="113"/>
      <c r="N184" s="113"/>
      <c r="O184" s="125"/>
      <c r="P184" s="125"/>
      <c r="Q184" s="132"/>
    </row>
    <row r="185" spans="2:17">
      <c r="B185" s="125"/>
      <c r="C185" s="113"/>
      <c r="D185" s="113"/>
      <c r="E185" s="113"/>
      <c r="F185" s="125"/>
      <c r="G185" s="224"/>
      <c r="H185" s="225"/>
      <c r="I185" s="270"/>
      <c r="J185" s="131"/>
      <c r="K185" s="113"/>
      <c r="L185" s="113"/>
      <c r="M185" s="113"/>
      <c r="N185" s="113"/>
      <c r="O185" s="125"/>
      <c r="P185" s="125"/>
      <c r="Q185" s="132"/>
    </row>
    <row r="186" spans="2:17">
      <c r="B186" s="125"/>
      <c r="C186" s="113"/>
      <c r="D186" s="113"/>
      <c r="E186" s="113"/>
      <c r="F186" s="125"/>
      <c r="G186" s="224"/>
      <c r="H186" s="225"/>
      <c r="I186" s="270"/>
      <c r="J186" s="131"/>
      <c r="K186" s="113"/>
      <c r="L186" s="113"/>
      <c r="M186" s="113"/>
      <c r="N186" s="113"/>
      <c r="O186" s="125"/>
      <c r="P186" s="125"/>
      <c r="Q186" s="132"/>
    </row>
    <row r="187" spans="2:17">
      <c r="B187" s="125"/>
      <c r="C187" s="113"/>
      <c r="D187" s="113"/>
      <c r="E187" s="113"/>
      <c r="F187" s="125"/>
      <c r="G187" s="224"/>
      <c r="H187" s="225"/>
      <c r="I187" s="270"/>
      <c r="J187" s="131"/>
      <c r="K187" s="113"/>
      <c r="L187" s="113"/>
      <c r="M187" s="113"/>
      <c r="N187" s="113"/>
      <c r="O187" s="125"/>
      <c r="P187" s="125"/>
      <c r="Q187" s="132"/>
    </row>
    <row r="188" spans="2:17">
      <c r="B188" s="125"/>
      <c r="C188" s="113"/>
      <c r="D188" s="113"/>
      <c r="E188" s="113"/>
      <c r="F188" s="125"/>
      <c r="G188" s="224"/>
      <c r="H188" s="225"/>
      <c r="I188" s="270"/>
      <c r="J188" s="131"/>
      <c r="K188" s="113"/>
      <c r="L188" s="113"/>
      <c r="M188" s="113"/>
      <c r="N188" s="113"/>
      <c r="O188" s="125"/>
      <c r="P188" s="125"/>
      <c r="Q188" s="132"/>
    </row>
    <row r="189" spans="2:17">
      <c r="B189" s="125"/>
      <c r="C189" s="113"/>
      <c r="D189" s="113"/>
      <c r="E189" s="113"/>
      <c r="F189" s="125"/>
      <c r="G189" s="224"/>
      <c r="H189" s="225"/>
      <c r="I189" s="270"/>
      <c r="J189" s="131"/>
      <c r="K189" s="113"/>
      <c r="L189" s="113"/>
      <c r="M189" s="113"/>
      <c r="N189" s="113"/>
      <c r="O189" s="125"/>
      <c r="P189" s="125"/>
      <c r="Q189" s="132"/>
    </row>
    <row r="190" spans="2:17">
      <c r="B190" s="125"/>
      <c r="C190" s="113"/>
      <c r="D190" s="113"/>
      <c r="E190" s="113"/>
      <c r="F190" s="125"/>
      <c r="G190" s="224"/>
      <c r="H190" s="225"/>
      <c r="I190" s="270"/>
      <c r="J190" s="131"/>
      <c r="K190" s="113"/>
      <c r="L190" s="113"/>
      <c r="M190" s="113"/>
      <c r="N190" s="113"/>
      <c r="O190" s="125"/>
      <c r="P190" s="125"/>
      <c r="Q190" s="132"/>
    </row>
    <row r="191" spans="2:17">
      <c r="B191" s="125"/>
      <c r="C191" s="113"/>
      <c r="D191" s="113"/>
      <c r="E191" s="113"/>
      <c r="F191" s="125"/>
      <c r="G191" s="224"/>
      <c r="H191" s="225"/>
      <c r="I191" s="270"/>
      <c r="J191" s="131"/>
      <c r="K191" s="113"/>
      <c r="L191" s="113"/>
      <c r="M191" s="113"/>
      <c r="N191" s="113"/>
      <c r="O191" s="125"/>
      <c r="P191" s="125"/>
      <c r="Q191" s="132"/>
    </row>
    <row r="192" spans="2:17">
      <c r="B192" s="125"/>
      <c r="C192" s="113"/>
      <c r="D192" s="113"/>
      <c r="E192" s="113"/>
      <c r="F192" s="125"/>
      <c r="G192" s="224"/>
      <c r="H192" s="225"/>
      <c r="I192" s="270"/>
      <c r="J192" s="131"/>
      <c r="K192" s="113"/>
      <c r="L192" s="113"/>
      <c r="M192" s="113"/>
      <c r="N192" s="113"/>
      <c r="O192" s="125"/>
      <c r="P192" s="125"/>
      <c r="Q192" s="132"/>
    </row>
    <row r="193" spans="2:17">
      <c r="B193" s="125"/>
      <c r="C193" s="113"/>
      <c r="D193" s="113"/>
      <c r="E193" s="113"/>
      <c r="F193" s="125"/>
      <c r="G193" s="224"/>
      <c r="H193" s="225"/>
      <c r="I193" s="270"/>
      <c r="J193" s="131"/>
      <c r="K193" s="113"/>
      <c r="L193" s="113"/>
      <c r="M193" s="113"/>
      <c r="N193" s="113"/>
      <c r="O193" s="125"/>
      <c r="P193" s="125"/>
      <c r="Q193" s="132"/>
    </row>
    <row r="194" spans="2:17">
      <c r="B194" s="125"/>
      <c r="C194" s="113"/>
      <c r="D194" s="113"/>
      <c r="E194" s="113"/>
      <c r="F194" s="125"/>
      <c r="G194" s="224"/>
      <c r="H194" s="225"/>
      <c r="I194" s="270"/>
      <c r="J194" s="131"/>
      <c r="K194" s="113"/>
      <c r="L194" s="113"/>
      <c r="M194" s="113"/>
      <c r="N194" s="113"/>
      <c r="O194" s="125"/>
      <c r="P194" s="125"/>
      <c r="Q194" s="132"/>
    </row>
    <row r="195" spans="2:17">
      <c r="B195" s="125"/>
      <c r="C195" s="113"/>
      <c r="D195" s="113"/>
      <c r="E195" s="113"/>
      <c r="F195" s="125"/>
      <c r="G195" s="271"/>
      <c r="H195" s="272"/>
      <c r="I195" s="270"/>
      <c r="J195" s="131"/>
      <c r="K195" s="113"/>
      <c r="L195" s="113"/>
      <c r="M195" s="113"/>
      <c r="N195" s="113"/>
      <c r="O195" s="125"/>
      <c r="P195" s="125"/>
      <c r="Q195" s="132"/>
    </row>
    <row r="196" spans="2:17">
      <c r="B196" s="125"/>
      <c r="C196" s="113"/>
      <c r="D196" s="113"/>
      <c r="E196" s="113"/>
      <c r="F196" s="125"/>
      <c r="G196" s="271"/>
      <c r="H196" s="272"/>
      <c r="I196" s="270"/>
      <c r="J196" s="131"/>
      <c r="K196" s="113"/>
      <c r="L196" s="113"/>
      <c r="M196" s="113"/>
      <c r="N196" s="113"/>
      <c r="O196" s="125"/>
      <c r="P196" s="125"/>
      <c r="Q196" s="132"/>
    </row>
    <row r="197" spans="2:17">
      <c r="B197" s="125"/>
      <c r="C197" s="113"/>
      <c r="D197" s="113"/>
      <c r="E197" s="113"/>
      <c r="F197" s="125"/>
      <c r="G197" s="271"/>
      <c r="H197" s="272"/>
      <c r="I197" s="270"/>
      <c r="J197" s="131"/>
      <c r="K197" s="113"/>
      <c r="L197" s="113"/>
      <c r="M197" s="113"/>
      <c r="N197" s="113"/>
      <c r="O197" s="125"/>
      <c r="P197" s="125"/>
      <c r="Q197" s="132"/>
    </row>
    <row r="198" spans="2:17">
      <c r="B198" s="125"/>
      <c r="C198" s="113"/>
      <c r="D198" s="113"/>
      <c r="E198" s="113"/>
      <c r="F198" s="125"/>
      <c r="G198" s="271"/>
      <c r="H198" s="272"/>
      <c r="I198" s="270"/>
      <c r="J198" s="131"/>
      <c r="K198" s="113"/>
      <c r="L198" s="113"/>
      <c r="M198" s="113"/>
      <c r="N198" s="113"/>
      <c r="O198" s="125"/>
      <c r="P198" s="125"/>
      <c r="Q198" s="132"/>
    </row>
    <row r="199" spans="2:17">
      <c r="B199" s="125"/>
      <c r="C199" s="113"/>
      <c r="D199" s="113"/>
      <c r="E199" s="113"/>
      <c r="F199" s="125"/>
      <c r="G199" s="271"/>
      <c r="H199" s="272"/>
      <c r="I199" s="270"/>
      <c r="J199" s="131"/>
      <c r="K199" s="113"/>
      <c r="L199" s="113"/>
      <c r="M199" s="113"/>
      <c r="N199" s="113"/>
      <c r="O199" s="125"/>
      <c r="P199" s="125"/>
      <c r="Q199" s="132"/>
    </row>
    <row r="200" spans="2:17">
      <c r="B200" s="125"/>
      <c r="C200" s="113"/>
      <c r="D200" s="113"/>
      <c r="E200" s="113"/>
      <c r="F200" s="125"/>
      <c r="G200" s="271"/>
      <c r="H200" s="272"/>
      <c r="I200" s="270"/>
      <c r="J200" s="131"/>
      <c r="K200" s="113"/>
      <c r="L200" s="113"/>
      <c r="M200" s="113"/>
      <c r="N200" s="113"/>
      <c r="O200" s="125"/>
      <c r="P200" s="125"/>
      <c r="Q200" s="132"/>
    </row>
    <row r="201" spans="2:17">
      <c r="B201" s="125"/>
      <c r="C201" s="113"/>
      <c r="D201" s="113"/>
      <c r="E201" s="113"/>
      <c r="F201" s="125"/>
      <c r="G201" s="271"/>
      <c r="H201" s="272"/>
      <c r="I201" s="270"/>
      <c r="J201" s="131"/>
      <c r="K201" s="113"/>
      <c r="L201" s="113"/>
      <c r="M201" s="113"/>
      <c r="N201" s="113"/>
      <c r="O201" s="125"/>
      <c r="P201" s="125"/>
      <c r="Q201" s="132"/>
    </row>
    <row r="202" spans="2:17">
      <c r="B202" s="125"/>
      <c r="C202" s="113"/>
      <c r="D202" s="113"/>
      <c r="E202" s="113"/>
      <c r="F202" s="125"/>
      <c r="G202" s="271"/>
      <c r="H202" s="272"/>
      <c r="I202" s="270"/>
      <c r="J202" s="131"/>
      <c r="K202" s="113"/>
      <c r="L202" s="113"/>
      <c r="M202" s="113"/>
      <c r="N202" s="113"/>
      <c r="O202" s="125"/>
      <c r="P202" s="125"/>
      <c r="Q202" s="132"/>
    </row>
    <row r="203" spans="2:17">
      <c r="B203" s="125"/>
      <c r="C203" s="113"/>
      <c r="D203" s="113"/>
      <c r="E203" s="113"/>
      <c r="F203" s="125"/>
      <c r="G203" s="271"/>
      <c r="H203" s="272"/>
      <c r="I203" s="270"/>
      <c r="J203" s="131"/>
      <c r="K203" s="113"/>
      <c r="L203" s="113"/>
      <c r="M203" s="113"/>
      <c r="N203" s="113"/>
      <c r="O203" s="125"/>
      <c r="P203" s="125"/>
      <c r="Q203" s="132"/>
    </row>
    <row r="204" spans="2:17">
      <c r="B204" s="125"/>
      <c r="C204" s="113"/>
      <c r="D204" s="113"/>
      <c r="E204" s="113"/>
      <c r="F204" s="125"/>
      <c r="G204" s="271"/>
      <c r="H204" s="272"/>
      <c r="I204" s="270"/>
      <c r="J204" s="131"/>
      <c r="K204" s="113"/>
      <c r="L204" s="113"/>
      <c r="M204" s="113"/>
      <c r="N204" s="113"/>
      <c r="O204" s="125"/>
      <c r="P204" s="125"/>
      <c r="Q204" s="132"/>
    </row>
    <row r="205" spans="2:17">
      <c r="B205" s="125"/>
      <c r="C205" s="113"/>
      <c r="D205" s="113"/>
      <c r="E205" s="113"/>
      <c r="F205" s="125"/>
      <c r="G205" s="271"/>
      <c r="H205" s="272"/>
      <c r="I205" s="270"/>
      <c r="J205" s="131"/>
      <c r="K205" s="113"/>
      <c r="L205" s="113"/>
      <c r="M205" s="113"/>
      <c r="N205" s="113"/>
      <c r="O205" s="125"/>
      <c r="P205" s="125"/>
      <c r="Q205" s="132"/>
    </row>
    <row r="206" spans="2:17">
      <c r="B206" s="125"/>
      <c r="C206" s="113"/>
      <c r="D206" s="113"/>
      <c r="E206" s="113"/>
      <c r="F206" s="125"/>
      <c r="G206" s="271"/>
      <c r="H206" s="272"/>
      <c r="I206" s="270"/>
      <c r="J206" s="131"/>
      <c r="K206" s="113"/>
      <c r="L206" s="113"/>
      <c r="M206" s="113"/>
      <c r="N206" s="113"/>
      <c r="O206" s="125"/>
      <c r="P206" s="125"/>
      <c r="Q206" s="132"/>
    </row>
    <row r="207" spans="2:17">
      <c r="B207" s="125"/>
      <c r="C207" s="113"/>
      <c r="D207" s="113"/>
      <c r="E207" s="113"/>
      <c r="F207" s="125"/>
      <c r="G207" s="271"/>
      <c r="H207" s="272"/>
      <c r="I207" s="270"/>
      <c r="J207" s="131"/>
      <c r="K207" s="113"/>
      <c r="L207" s="113"/>
      <c r="M207" s="113"/>
      <c r="N207" s="113"/>
      <c r="O207" s="125"/>
      <c r="P207" s="125"/>
      <c r="Q207" s="132"/>
    </row>
    <row r="208" spans="2:17">
      <c r="B208" s="125"/>
      <c r="C208" s="113"/>
      <c r="D208" s="113"/>
      <c r="E208" s="113"/>
      <c r="F208" s="125"/>
      <c r="G208" s="271"/>
      <c r="H208" s="272"/>
      <c r="I208" s="270"/>
      <c r="J208" s="131"/>
      <c r="K208" s="113"/>
      <c r="L208" s="113"/>
      <c r="M208" s="113"/>
      <c r="N208" s="113"/>
      <c r="O208" s="125"/>
      <c r="P208" s="125"/>
      <c r="Q208" s="132"/>
    </row>
    <row r="209" spans="2:17">
      <c r="B209" s="125"/>
      <c r="C209" s="113"/>
      <c r="D209" s="113"/>
      <c r="E209" s="113"/>
      <c r="F209" s="125"/>
      <c r="G209" s="271"/>
      <c r="H209" s="272"/>
      <c r="I209" s="270"/>
      <c r="J209" s="131"/>
      <c r="K209" s="113"/>
      <c r="L209" s="113"/>
      <c r="M209" s="113"/>
      <c r="N209" s="113"/>
      <c r="O209" s="125"/>
      <c r="P209" s="125"/>
      <c r="Q209" s="132"/>
    </row>
    <row r="210" spans="2:17">
      <c r="B210" s="125"/>
      <c r="C210" s="113"/>
      <c r="D210" s="113"/>
      <c r="E210" s="113"/>
      <c r="F210" s="125"/>
      <c r="G210" s="271"/>
      <c r="H210" s="272"/>
      <c r="I210" s="270"/>
      <c r="J210" s="131"/>
      <c r="K210" s="113"/>
      <c r="L210" s="113"/>
      <c r="M210" s="113"/>
      <c r="N210" s="113"/>
      <c r="O210" s="125"/>
      <c r="P210" s="125"/>
      <c r="Q210" s="132"/>
    </row>
    <row r="211" spans="2:17">
      <c r="B211" s="125"/>
      <c r="C211" s="113"/>
      <c r="D211" s="113"/>
      <c r="E211" s="113"/>
      <c r="F211" s="125"/>
      <c r="G211" s="271"/>
      <c r="H211" s="272"/>
      <c r="I211" s="270"/>
      <c r="J211" s="131"/>
      <c r="K211" s="113"/>
      <c r="L211" s="113"/>
      <c r="M211" s="113"/>
      <c r="N211" s="113"/>
      <c r="O211" s="125"/>
      <c r="P211" s="125"/>
      <c r="Q211" s="132"/>
    </row>
    <row r="212" spans="2:17">
      <c r="B212" s="125"/>
      <c r="C212" s="113"/>
      <c r="D212" s="113"/>
      <c r="E212" s="113"/>
      <c r="F212" s="125"/>
      <c r="G212" s="271"/>
      <c r="H212" s="272"/>
      <c r="I212" s="270"/>
      <c r="J212" s="131"/>
      <c r="K212" s="113"/>
      <c r="L212" s="113"/>
      <c r="M212" s="113"/>
      <c r="N212" s="113"/>
      <c r="O212" s="125"/>
      <c r="P212" s="125"/>
      <c r="Q212" s="132"/>
    </row>
    <row r="213" spans="2:17">
      <c r="B213" s="125"/>
      <c r="C213" s="113"/>
      <c r="D213" s="113"/>
      <c r="E213" s="113"/>
      <c r="F213" s="125"/>
      <c r="G213" s="271"/>
      <c r="H213" s="272"/>
      <c r="I213" s="270"/>
      <c r="J213" s="131"/>
      <c r="K213" s="113"/>
      <c r="L213" s="113"/>
      <c r="M213" s="113"/>
      <c r="N213" s="113"/>
      <c r="O213" s="125"/>
      <c r="P213" s="125"/>
      <c r="Q213" s="132"/>
    </row>
    <row r="214" spans="2:17">
      <c r="B214" s="125"/>
      <c r="C214" s="113"/>
      <c r="D214" s="113"/>
      <c r="E214" s="113"/>
      <c r="F214" s="125"/>
      <c r="G214" s="271"/>
      <c r="H214" s="272"/>
      <c r="I214" s="270"/>
      <c r="J214" s="131"/>
      <c r="K214" s="113"/>
      <c r="L214" s="113"/>
      <c r="M214" s="113"/>
      <c r="N214" s="113"/>
      <c r="O214" s="125"/>
      <c r="P214" s="125"/>
      <c r="Q214" s="132"/>
    </row>
    <row r="215" spans="2:17">
      <c r="B215" s="125"/>
      <c r="C215" s="113"/>
      <c r="D215" s="113"/>
      <c r="E215" s="113"/>
      <c r="F215" s="125"/>
      <c r="G215" s="271"/>
      <c r="H215" s="272"/>
      <c r="I215" s="270"/>
      <c r="J215" s="131"/>
      <c r="K215" s="113"/>
      <c r="L215" s="113"/>
      <c r="M215" s="113"/>
      <c r="N215" s="113"/>
      <c r="O215" s="125"/>
      <c r="P215" s="125"/>
      <c r="Q215" s="132"/>
    </row>
    <row r="216" spans="2:17">
      <c r="B216" s="125"/>
      <c r="C216" s="113"/>
      <c r="D216" s="113"/>
      <c r="E216" s="113"/>
      <c r="F216" s="125"/>
      <c r="G216" s="271"/>
      <c r="H216" s="272"/>
      <c r="I216" s="270"/>
      <c r="J216" s="131"/>
      <c r="K216" s="113"/>
      <c r="L216" s="113"/>
      <c r="M216" s="113"/>
      <c r="N216" s="113"/>
      <c r="O216" s="125"/>
      <c r="P216" s="125"/>
      <c r="Q216" s="132"/>
    </row>
    <row r="217" spans="2:17">
      <c r="B217" s="125"/>
      <c r="C217" s="113"/>
      <c r="D217" s="113"/>
      <c r="E217" s="113"/>
      <c r="F217" s="125"/>
      <c r="G217" s="271"/>
      <c r="H217" s="272"/>
      <c r="I217" s="270"/>
      <c r="J217" s="131"/>
      <c r="K217" s="113"/>
      <c r="L217" s="113"/>
      <c r="M217" s="113"/>
      <c r="N217" s="113"/>
      <c r="O217" s="125"/>
      <c r="P217" s="125"/>
      <c r="Q217" s="132"/>
    </row>
    <row r="218" spans="2:17">
      <c r="B218" s="125"/>
      <c r="C218" s="113"/>
      <c r="D218" s="113"/>
      <c r="E218" s="113"/>
      <c r="F218" s="125"/>
      <c r="G218" s="271"/>
      <c r="H218" s="272"/>
      <c r="I218" s="270"/>
      <c r="J218" s="131"/>
      <c r="K218" s="113"/>
      <c r="L218" s="113"/>
      <c r="M218" s="113"/>
      <c r="N218" s="113"/>
      <c r="O218" s="125"/>
      <c r="P218" s="125"/>
      <c r="Q218" s="132"/>
    </row>
    <row r="219" spans="2:17">
      <c r="B219" s="125"/>
      <c r="C219" s="113"/>
      <c r="D219" s="113"/>
      <c r="E219" s="113"/>
      <c r="F219" s="125"/>
      <c r="G219" s="271"/>
      <c r="H219" s="272"/>
      <c r="I219" s="270"/>
      <c r="J219" s="131"/>
      <c r="K219" s="113"/>
      <c r="L219" s="113"/>
      <c r="M219" s="113"/>
      <c r="N219" s="113"/>
      <c r="O219" s="125"/>
      <c r="P219" s="125"/>
      <c r="Q219" s="132"/>
    </row>
    <row r="220" spans="2:17">
      <c r="B220" s="125"/>
      <c r="C220" s="113"/>
      <c r="D220" s="113"/>
      <c r="E220" s="113"/>
      <c r="F220" s="125"/>
      <c r="G220" s="271"/>
      <c r="H220" s="272"/>
      <c r="I220" s="270"/>
      <c r="J220" s="131"/>
      <c r="K220" s="113"/>
      <c r="L220" s="113"/>
      <c r="M220" s="113"/>
      <c r="N220" s="113"/>
      <c r="O220" s="125"/>
      <c r="P220" s="125"/>
      <c r="Q220" s="132"/>
    </row>
    <row r="221" spans="2:17">
      <c r="B221" s="125"/>
      <c r="C221" s="113"/>
      <c r="D221" s="113"/>
      <c r="E221" s="113"/>
      <c r="F221" s="125"/>
      <c r="G221" s="271"/>
      <c r="H221" s="272"/>
      <c r="I221" s="270"/>
      <c r="J221" s="131"/>
      <c r="K221" s="113"/>
      <c r="L221" s="113"/>
      <c r="M221" s="113"/>
      <c r="N221" s="113"/>
      <c r="O221" s="125"/>
      <c r="P221" s="125"/>
      <c r="Q221" s="132"/>
    </row>
    <row r="222" spans="2:17">
      <c r="B222" s="125"/>
      <c r="C222" s="113"/>
      <c r="D222" s="113"/>
      <c r="E222" s="113"/>
      <c r="F222" s="125"/>
      <c r="G222" s="271"/>
      <c r="H222" s="272"/>
      <c r="I222" s="270"/>
      <c r="J222" s="131"/>
      <c r="K222" s="113"/>
      <c r="L222" s="113"/>
      <c r="M222" s="113"/>
      <c r="N222" s="113"/>
      <c r="O222" s="125"/>
      <c r="P222" s="125"/>
      <c r="Q222" s="132"/>
    </row>
    <row r="223" spans="2:17">
      <c r="B223" s="125"/>
      <c r="C223" s="113"/>
      <c r="D223" s="113"/>
      <c r="E223" s="113"/>
      <c r="F223" s="125"/>
      <c r="G223" s="271"/>
      <c r="H223" s="272"/>
      <c r="I223" s="270"/>
      <c r="J223" s="131"/>
      <c r="K223" s="113"/>
      <c r="L223" s="113"/>
      <c r="M223" s="113"/>
      <c r="N223" s="113"/>
      <c r="O223" s="125"/>
      <c r="P223" s="125"/>
      <c r="Q223" s="132"/>
    </row>
    <row r="224" spans="2:17">
      <c r="B224" s="125"/>
      <c r="C224" s="113"/>
      <c r="D224" s="113"/>
      <c r="E224" s="113"/>
      <c r="F224" s="125"/>
      <c r="G224" s="271"/>
      <c r="H224" s="272"/>
      <c r="I224" s="270"/>
      <c r="J224" s="131"/>
      <c r="K224" s="113"/>
      <c r="L224" s="113"/>
      <c r="M224" s="113"/>
      <c r="N224" s="113"/>
      <c r="O224" s="125"/>
      <c r="P224" s="125"/>
      <c r="Q224" s="132"/>
    </row>
    <row r="225" spans="2:17">
      <c r="B225" s="125"/>
      <c r="C225" s="113"/>
      <c r="D225" s="113"/>
      <c r="E225" s="113"/>
      <c r="F225" s="125"/>
      <c r="G225" s="271"/>
      <c r="H225" s="272"/>
      <c r="I225" s="270"/>
      <c r="J225" s="131"/>
      <c r="K225" s="113"/>
      <c r="L225" s="113"/>
      <c r="M225" s="113"/>
      <c r="N225" s="113"/>
      <c r="O225" s="125"/>
      <c r="P225" s="125"/>
      <c r="Q225" s="132"/>
    </row>
    <row r="226" spans="2:17">
      <c r="B226" s="125"/>
      <c r="C226" s="113"/>
      <c r="D226" s="113"/>
      <c r="E226" s="113"/>
      <c r="F226" s="125"/>
      <c r="G226" s="271"/>
      <c r="H226" s="272"/>
      <c r="I226" s="270"/>
      <c r="J226" s="131"/>
      <c r="K226" s="113"/>
      <c r="L226" s="113"/>
      <c r="M226" s="113"/>
      <c r="N226" s="113"/>
      <c r="O226" s="125"/>
      <c r="P226" s="125"/>
      <c r="Q226" s="132"/>
    </row>
    <row r="227" spans="2:17">
      <c r="B227" s="125"/>
      <c r="C227" s="113"/>
      <c r="D227" s="113"/>
      <c r="E227" s="113"/>
      <c r="F227" s="125"/>
      <c r="G227" s="271"/>
      <c r="H227" s="272"/>
      <c r="I227" s="270"/>
      <c r="J227" s="131"/>
      <c r="K227" s="113"/>
      <c r="L227" s="113"/>
      <c r="M227" s="113"/>
      <c r="N227" s="113"/>
      <c r="O227" s="125"/>
      <c r="P227" s="125"/>
      <c r="Q227" s="132"/>
    </row>
    <row r="228" spans="2:17">
      <c r="B228" s="125"/>
      <c r="C228" s="113"/>
      <c r="D228" s="113"/>
      <c r="E228" s="113"/>
      <c r="F228" s="125"/>
      <c r="G228" s="271"/>
      <c r="H228" s="272"/>
      <c r="I228" s="270"/>
      <c r="J228" s="131"/>
      <c r="K228" s="113"/>
      <c r="L228" s="113"/>
      <c r="M228" s="113"/>
      <c r="N228" s="113"/>
      <c r="O228" s="125"/>
      <c r="P228" s="125"/>
      <c r="Q228" s="132"/>
    </row>
    <row r="229" spans="2:17">
      <c r="B229" s="125"/>
      <c r="C229" s="113"/>
      <c r="D229" s="113"/>
      <c r="E229" s="113"/>
      <c r="F229" s="125"/>
      <c r="G229" s="271"/>
      <c r="H229" s="272"/>
      <c r="I229" s="270"/>
      <c r="J229" s="131"/>
      <c r="K229" s="113"/>
      <c r="L229" s="113"/>
      <c r="M229" s="113"/>
      <c r="N229" s="113"/>
      <c r="O229" s="125"/>
      <c r="P229" s="125"/>
      <c r="Q229" s="132"/>
    </row>
    <row r="230" spans="2:17">
      <c r="B230" s="125"/>
      <c r="C230" s="113"/>
      <c r="D230" s="113"/>
      <c r="E230" s="113"/>
      <c r="F230" s="125"/>
      <c r="G230" s="271"/>
      <c r="H230" s="272"/>
      <c r="I230" s="270"/>
      <c r="J230" s="131"/>
      <c r="K230" s="113"/>
      <c r="L230" s="113"/>
      <c r="M230" s="113"/>
      <c r="N230" s="113"/>
      <c r="O230" s="125"/>
      <c r="P230" s="125"/>
      <c r="Q230" s="132"/>
    </row>
    <row r="231" spans="2:17">
      <c r="B231" s="125"/>
      <c r="C231" s="113"/>
      <c r="D231" s="113"/>
      <c r="E231" s="113"/>
      <c r="F231" s="125"/>
      <c r="G231" s="271"/>
      <c r="H231" s="272"/>
      <c r="I231" s="270"/>
      <c r="J231" s="131"/>
      <c r="K231" s="113"/>
      <c r="L231" s="113"/>
      <c r="M231" s="113"/>
      <c r="N231" s="113"/>
      <c r="O231" s="125"/>
      <c r="P231" s="125"/>
      <c r="Q231" s="132"/>
    </row>
    <row r="232" spans="2:17">
      <c r="B232" s="125"/>
      <c r="C232" s="113"/>
      <c r="D232" s="113"/>
      <c r="E232" s="113"/>
      <c r="F232" s="125"/>
      <c r="G232" s="271"/>
      <c r="H232" s="272"/>
      <c r="I232" s="270"/>
      <c r="J232" s="131"/>
      <c r="K232" s="113"/>
      <c r="L232" s="113"/>
      <c r="M232" s="113"/>
      <c r="N232" s="113"/>
      <c r="O232" s="125"/>
      <c r="P232" s="125"/>
      <c r="Q232" s="132"/>
    </row>
    <row r="233" spans="2:17">
      <c r="B233" s="125"/>
      <c r="C233" s="113"/>
      <c r="D233" s="113"/>
      <c r="E233" s="113"/>
      <c r="F233" s="125"/>
      <c r="G233" s="271"/>
      <c r="H233" s="272"/>
      <c r="I233" s="270"/>
      <c r="J233" s="131"/>
      <c r="K233" s="113"/>
      <c r="L233" s="113"/>
      <c r="M233" s="113"/>
      <c r="N233" s="113"/>
      <c r="O233" s="125"/>
      <c r="P233" s="125"/>
      <c r="Q233" s="132"/>
    </row>
    <row r="234" spans="2:17">
      <c r="B234" s="125"/>
      <c r="C234" s="113"/>
      <c r="D234" s="113"/>
      <c r="E234" s="113"/>
      <c r="F234" s="125"/>
      <c r="G234" s="271"/>
      <c r="H234" s="272"/>
      <c r="I234" s="270"/>
      <c r="J234" s="131"/>
      <c r="K234" s="113"/>
      <c r="L234" s="113"/>
      <c r="M234" s="113"/>
      <c r="N234" s="113"/>
      <c r="O234" s="125"/>
      <c r="P234" s="125"/>
      <c r="Q234" s="132"/>
    </row>
    <row r="235" spans="2:17">
      <c r="B235" s="125"/>
      <c r="C235" s="113"/>
      <c r="D235" s="113"/>
      <c r="E235" s="113"/>
      <c r="F235" s="125"/>
      <c r="G235" s="271"/>
      <c r="H235" s="272"/>
      <c r="I235" s="270"/>
      <c r="J235" s="131"/>
      <c r="K235" s="113"/>
      <c r="L235" s="113"/>
      <c r="M235" s="113"/>
      <c r="N235" s="113"/>
      <c r="O235" s="125"/>
      <c r="P235" s="125"/>
      <c r="Q235" s="132"/>
    </row>
    <row r="236" spans="2:17">
      <c r="B236" s="125"/>
      <c r="C236" s="113"/>
      <c r="D236" s="113"/>
      <c r="E236" s="113"/>
      <c r="F236" s="125"/>
      <c r="G236" s="271"/>
      <c r="H236" s="272"/>
      <c r="I236" s="270"/>
      <c r="J236" s="131"/>
      <c r="K236" s="113"/>
      <c r="L236" s="113"/>
      <c r="M236" s="113"/>
      <c r="N236" s="113"/>
      <c r="O236" s="125"/>
      <c r="P236" s="125"/>
      <c r="Q236" s="132"/>
    </row>
    <row r="237" spans="2:17">
      <c r="B237" s="125"/>
      <c r="C237" s="113"/>
      <c r="D237" s="113"/>
      <c r="E237" s="113"/>
      <c r="F237" s="125"/>
      <c r="G237" s="271"/>
      <c r="H237" s="272"/>
      <c r="I237" s="270"/>
      <c r="J237" s="131"/>
      <c r="K237" s="113"/>
      <c r="L237" s="113"/>
      <c r="M237" s="113"/>
      <c r="N237" s="113"/>
      <c r="O237" s="125"/>
      <c r="P237" s="125"/>
      <c r="Q237" s="132"/>
    </row>
    <row r="238" spans="2:17">
      <c r="B238" s="125"/>
      <c r="C238" s="113"/>
      <c r="D238" s="113"/>
      <c r="E238" s="113"/>
      <c r="F238" s="125"/>
      <c r="G238" s="271"/>
      <c r="H238" s="272"/>
      <c r="I238" s="270"/>
      <c r="J238" s="131"/>
      <c r="K238" s="113"/>
      <c r="L238" s="113"/>
      <c r="M238" s="113"/>
      <c r="N238" s="113"/>
      <c r="O238" s="125"/>
      <c r="P238" s="125"/>
      <c r="Q238" s="132"/>
    </row>
    <row r="239" spans="2:17">
      <c r="B239" s="125"/>
      <c r="C239" s="113"/>
      <c r="D239" s="113"/>
      <c r="E239" s="113"/>
      <c r="F239" s="125"/>
      <c r="G239" s="271"/>
      <c r="H239" s="272"/>
      <c r="I239" s="270"/>
      <c r="J239" s="131"/>
      <c r="K239" s="113"/>
      <c r="L239" s="113"/>
      <c r="M239" s="113"/>
      <c r="N239" s="113"/>
      <c r="O239" s="125"/>
      <c r="P239" s="125"/>
      <c r="Q239" s="132"/>
    </row>
    <row r="240" spans="2:17">
      <c r="B240" s="125"/>
      <c r="C240" s="113"/>
      <c r="D240" s="113"/>
      <c r="E240" s="113"/>
      <c r="F240" s="125"/>
      <c r="G240" s="271"/>
      <c r="H240" s="272"/>
      <c r="I240" s="270"/>
      <c r="J240" s="131"/>
      <c r="K240" s="113"/>
      <c r="L240" s="113"/>
      <c r="M240" s="113"/>
      <c r="N240" s="113"/>
      <c r="O240" s="125"/>
      <c r="P240" s="125"/>
      <c r="Q240" s="132"/>
    </row>
    <row r="241" spans="2:17">
      <c r="B241" s="125"/>
      <c r="C241" s="113"/>
      <c r="D241" s="113"/>
      <c r="E241" s="113"/>
      <c r="F241" s="125"/>
      <c r="G241" s="271"/>
      <c r="H241" s="272"/>
      <c r="I241" s="270"/>
      <c r="J241" s="131"/>
      <c r="K241" s="113"/>
      <c r="L241" s="113"/>
      <c r="M241" s="113"/>
      <c r="N241" s="113"/>
      <c r="O241" s="125"/>
      <c r="P241" s="125"/>
      <c r="Q241" s="132"/>
    </row>
    <row r="242" spans="2:17">
      <c r="B242" s="125"/>
      <c r="C242" s="113"/>
      <c r="D242" s="113"/>
      <c r="E242" s="113"/>
      <c r="F242" s="125"/>
      <c r="G242" s="271"/>
      <c r="H242" s="272"/>
      <c r="I242" s="270"/>
      <c r="J242" s="131"/>
      <c r="K242" s="113"/>
      <c r="L242" s="113"/>
      <c r="M242" s="113"/>
      <c r="N242" s="113"/>
      <c r="O242" s="125"/>
      <c r="P242" s="125"/>
      <c r="Q242" s="132"/>
    </row>
    <row r="243" spans="2:17">
      <c r="B243" s="125"/>
      <c r="C243" s="113"/>
      <c r="D243" s="113"/>
      <c r="E243" s="113"/>
      <c r="F243" s="125"/>
      <c r="G243" s="271"/>
      <c r="H243" s="272"/>
      <c r="I243" s="270"/>
      <c r="J243" s="131"/>
      <c r="K243" s="113"/>
      <c r="L243" s="113"/>
      <c r="M243" s="113"/>
      <c r="N243" s="113"/>
      <c r="O243" s="125"/>
      <c r="P243" s="125"/>
      <c r="Q243" s="132"/>
    </row>
    <row r="244" spans="2:17">
      <c r="B244" s="125"/>
      <c r="C244" s="113"/>
      <c r="D244" s="113"/>
      <c r="E244" s="113"/>
      <c r="F244" s="125"/>
      <c r="G244" s="271"/>
      <c r="H244" s="272"/>
      <c r="I244" s="270"/>
      <c r="J244" s="131"/>
      <c r="K244" s="113"/>
      <c r="L244" s="113"/>
      <c r="M244" s="113"/>
      <c r="N244" s="113"/>
      <c r="O244" s="125"/>
      <c r="P244" s="125"/>
      <c r="Q244" s="132"/>
    </row>
    <row r="245" spans="2:17">
      <c r="B245" s="125"/>
      <c r="C245" s="113"/>
      <c r="D245" s="113"/>
      <c r="E245" s="113"/>
      <c r="F245" s="125"/>
      <c r="G245" s="271"/>
      <c r="H245" s="272"/>
      <c r="I245" s="270"/>
      <c r="J245" s="131"/>
      <c r="K245" s="113"/>
      <c r="L245" s="113"/>
      <c r="M245" s="113"/>
      <c r="N245" s="113"/>
      <c r="O245" s="125"/>
      <c r="P245" s="125"/>
      <c r="Q245" s="132"/>
    </row>
    <row r="246" spans="2:17">
      <c r="B246" s="125"/>
      <c r="C246" s="113"/>
      <c r="D246" s="113"/>
      <c r="E246" s="113"/>
      <c r="F246" s="125"/>
      <c r="G246" s="271"/>
      <c r="H246" s="272"/>
      <c r="I246" s="270"/>
      <c r="J246" s="131"/>
      <c r="K246" s="113"/>
      <c r="L246" s="113"/>
      <c r="M246" s="113"/>
      <c r="N246" s="113"/>
      <c r="O246" s="125"/>
      <c r="P246" s="125"/>
      <c r="Q246" s="132"/>
    </row>
    <row r="247" spans="2:17">
      <c r="B247" s="125"/>
      <c r="C247" s="113"/>
      <c r="D247" s="113"/>
      <c r="E247" s="113"/>
      <c r="F247" s="125"/>
      <c r="G247" s="271"/>
      <c r="H247" s="272"/>
      <c r="I247" s="270"/>
      <c r="J247" s="131"/>
      <c r="K247" s="113"/>
      <c r="L247" s="113"/>
      <c r="M247" s="113"/>
      <c r="N247" s="113"/>
      <c r="O247" s="125"/>
      <c r="P247" s="125"/>
      <c r="Q247" s="132"/>
    </row>
    <row r="248" spans="2:17">
      <c r="B248" s="125"/>
      <c r="C248" s="113"/>
      <c r="D248" s="113"/>
      <c r="E248" s="113"/>
      <c r="F248" s="125"/>
      <c r="G248" s="271"/>
      <c r="H248" s="272"/>
      <c r="I248" s="270"/>
      <c r="J248" s="131"/>
      <c r="K248" s="113"/>
      <c r="L248" s="113"/>
      <c r="M248" s="113"/>
      <c r="N248" s="113"/>
      <c r="O248" s="125"/>
      <c r="P248" s="125"/>
      <c r="Q248" s="132"/>
    </row>
    <row r="249" spans="2:17">
      <c r="B249" s="125"/>
      <c r="C249" s="113"/>
      <c r="D249" s="113"/>
      <c r="E249" s="113"/>
      <c r="F249" s="125"/>
      <c r="G249" s="271"/>
      <c r="H249" s="272"/>
      <c r="I249" s="270"/>
      <c r="J249" s="131"/>
      <c r="K249" s="113"/>
      <c r="L249" s="113"/>
      <c r="M249" s="113"/>
      <c r="N249" s="113"/>
      <c r="O249" s="125"/>
      <c r="P249" s="125"/>
      <c r="Q249" s="132"/>
    </row>
    <row r="250" spans="2:17">
      <c r="B250" s="125"/>
      <c r="C250" s="113"/>
      <c r="D250" s="113"/>
      <c r="E250" s="113"/>
      <c r="F250" s="125"/>
      <c r="G250" s="271"/>
      <c r="H250" s="272"/>
      <c r="I250" s="270"/>
      <c r="J250" s="131"/>
      <c r="K250" s="113"/>
      <c r="L250" s="113"/>
      <c r="M250" s="113"/>
      <c r="N250" s="113"/>
      <c r="O250" s="125"/>
      <c r="P250" s="125"/>
      <c r="Q250" s="132"/>
    </row>
    <row r="251" spans="2:17">
      <c r="B251" s="125"/>
      <c r="C251" s="113"/>
      <c r="D251" s="113"/>
      <c r="E251" s="113"/>
      <c r="F251" s="125"/>
      <c r="G251" s="271"/>
      <c r="H251" s="272"/>
      <c r="I251" s="270"/>
      <c r="J251" s="131"/>
      <c r="K251" s="113"/>
      <c r="L251" s="113"/>
      <c r="M251" s="113"/>
      <c r="N251" s="113"/>
      <c r="O251" s="125"/>
      <c r="P251" s="125"/>
      <c r="Q251" s="132"/>
    </row>
    <row r="252" spans="2:17">
      <c r="B252" s="125"/>
      <c r="C252" s="113"/>
      <c r="D252" s="113"/>
      <c r="E252" s="113"/>
      <c r="F252" s="125"/>
      <c r="G252" s="271"/>
      <c r="H252" s="272"/>
      <c r="I252" s="270"/>
      <c r="J252" s="131"/>
      <c r="K252" s="113"/>
      <c r="L252" s="113"/>
      <c r="M252" s="113"/>
      <c r="N252" s="113"/>
      <c r="O252" s="125"/>
      <c r="P252" s="125"/>
      <c r="Q252" s="132"/>
    </row>
    <row r="253" spans="2:17">
      <c r="B253" s="125"/>
      <c r="C253" s="113"/>
      <c r="D253" s="113"/>
      <c r="E253" s="113"/>
      <c r="F253" s="125"/>
      <c r="G253" s="271"/>
      <c r="H253" s="272"/>
      <c r="I253" s="270"/>
      <c r="J253" s="131"/>
      <c r="K253" s="113"/>
      <c r="L253" s="113"/>
      <c r="M253" s="113"/>
      <c r="N253" s="113"/>
      <c r="O253" s="125"/>
      <c r="P253" s="125"/>
      <c r="Q253" s="132"/>
    </row>
    <row r="254" spans="2:17">
      <c r="B254" s="125"/>
      <c r="C254" s="113"/>
      <c r="D254" s="113"/>
      <c r="E254" s="113"/>
      <c r="F254" s="125"/>
      <c r="G254" s="271"/>
      <c r="H254" s="272"/>
      <c r="I254" s="270"/>
      <c r="J254" s="131"/>
      <c r="K254" s="113"/>
      <c r="L254" s="113"/>
      <c r="M254" s="113"/>
      <c r="N254" s="113"/>
      <c r="O254" s="125"/>
      <c r="P254" s="125"/>
      <c r="Q254" s="132"/>
    </row>
    <row r="255" spans="2:17">
      <c r="B255" s="125"/>
      <c r="C255" s="113"/>
      <c r="D255" s="113"/>
      <c r="E255" s="113"/>
      <c r="F255" s="125"/>
      <c r="G255" s="271"/>
      <c r="H255" s="272"/>
      <c r="I255" s="270"/>
      <c r="J255" s="131"/>
      <c r="K255" s="113"/>
      <c r="L255" s="113"/>
      <c r="M255" s="113"/>
      <c r="N255" s="113"/>
      <c r="O255" s="125"/>
      <c r="P255" s="125"/>
      <c r="Q255" s="132"/>
    </row>
    <row r="256" spans="2:17">
      <c r="B256" s="125"/>
      <c r="C256" s="113"/>
      <c r="D256" s="113"/>
      <c r="E256" s="113"/>
      <c r="F256" s="125"/>
      <c r="G256" s="271"/>
      <c r="H256" s="272"/>
      <c r="I256" s="270"/>
      <c r="J256" s="131"/>
      <c r="K256" s="113"/>
      <c r="L256" s="113"/>
      <c r="M256" s="113"/>
      <c r="N256" s="113"/>
      <c r="O256" s="125"/>
      <c r="P256" s="125"/>
      <c r="Q256" s="132"/>
    </row>
    <row r="257" spans="2:17">
      <c r="B257" s="125"/>
      <c r="C257" s="113"/>
      <c r="D257" s="113"/>
      <c r="E257" s="113"/>
      <c r="F257" s="125"/>
      <c r="G257" s="271"/>
      <c r="H257" s="272"/>
      <c r="I257" s="270"/>
      <c r="J257" s="131"/>
      <c r="K257" s="113"/>
      <c r="L257" s="113"/>
      <c r="M257" s="113"/>
      <c r="N257" s="113"/>
      <c r="O257" s="125"/>
      <c r="P257" s="125"/>
      <c r="Q257" s="132"/>
    </row>
    <row r="258" spans="2:17">
      <c r="B258" s="125"/>
      <c r="C258" s="113"/>
      <c r="D258" s="113"/>
      <c r="E258" s="113"/>
      <c r="F258" s="125"/>
      <c r="G258" s="271"/>
      <c r="H258" s="272"/>
      <c r="I258" s="270"/>
      <c r="J258" s="131"/>
      <c r="K258" s="113"/>
      <c r="L258" s="113"/>
      <c r="M258" s="113"/>
      <c r="N258" s="113"/>
      <c r="O258" s="125"/>
      <c r="P258" s="125"/>
      <c r="Q258" s="132"/>
    </row>
    <row r="259" spans="2:17">
      <c r="B259" s="125"/>
      <c r="C259" s="113"/>
      <c r="D259" s="113"/>
      <c r="E259" s="113"/>
      <c r="F259" s="125"/>
      <c r="G259" s="271"/>
      <c r="H259" s="272"/>
      <c r="I259" s="270"/>
      <c r="J259" s="131"/>
      <c r="K259" s="113"/>
      <c r="L259" s="113"/>
      <c r="M259" s="113"/>
      <c r="N259" s="113"/>
      <c r="O259" s="125"/>
      <c r="P259" s="125"/>
      <c r="Q259" s="132"/>
    </row>
    <row r="260" spans="2:17">
      <c r="B260" s="125"/>
      <c r="C260" s="113"/>
      <c r="D260" s="113"/>
      <c r="E260" s="113"/>
      <c r="F260" s="125"/>
      <c r="G260" s="271"/>
      <c r="H260" s="272"/>
      <c r="I260" s="270"/>
      <c r="J260" s="131"/>
      <c r="K260" s="113"/>
      <c r="L260" s="113"/>
      <c r="M260" s="113"/>
      <c r="N260" s="113"/>
      <c r="O260" s="125"/>
      <c r="P260" s="125"/>
      <c r="Q260" s="132"/>
    </row>
    <row r="261" spans="2:17">
      <c r="B261" s="125"/>
      <c r="C261" s="113"/>
      <c r="D261" s="113"/>
      <c r="E261" s="113"/>
      <c r="F261" s="125"/>
      <c r="G261" s="271"/>
      <c r="H261" s="272"/>
      <c r="I261" s="270"/>
      <c r="J261" s="131"/>
      <c r="K261" s="113"/>
      <c r="L261" s="113"/>
      <c r="M261" s="113"/>
      <c r="N261" s="113"/>
      <c r="O261" s="125"/>
      <c r="P261" s="125"/>
      <c r="Q261" s="132"/>
    </row>
    <row r="262" spans="2:17">
      <c r="B262" s="125"/>
      <c r="C262" s="113"/>
      <c r="D262" s="113"/>
      <c r="E262" s="113"/>
      <c r="F262" s="125"/>
      <c r="G262" s="271"/>
      <c r="H262" s="272"/>
      <c r="I262" s="270"/>
      <c r="J262" s="131"/>
      <c r="K262" s="113"/>
      <c r="L262" s="113"/>
      <c r="M262" s="113"/>
      <c r="N262" s="113"/>
      <c r="O262" s="125"/>
      <c r="P262" s="125"/>
      <c r="Q262" s="132"/>
    </row>
    <row r="263" spans="2:17">
      <c r="B263" s="125"/>
      <c r="C263" s="113"/>
      <c r="D263" s="113"/>
      <c r="E263" s="113"/>
      <c r="F263" s="125"/>
      <c r="G263" s="271"/>
      <c r="H263" s="272"/>
      <c r="I263" s="270"/>
      <c r="J263" s="131"/>
      <c r="K263" s="113"/>
      <c r="L263" s="113"/>
      <c r="M263" s="113"/>
      <c r="N263" s="113"/>
      <c r="O263" s="125"/>
      <c r="P263" s="125"/>
      <c r="Q263" s="132"/>
    </row>
    <row r="264" spans="2:17">
      <c r="B264" s="125"/>
      <c r="C264" s="113"/>
      <c r="D264" s="113"/>
      <c r="E264" s="113"/>
      <c r="F264" s="125"/>
      <c r="G264" s="271"/>
      <c r="H264" s="272"/>
      <c r="I264" s="270"/>
      <c r="J264" s="131"/>
      <c r="K264" s="113"/>
      <c r="L264" s="113"/>
      <c r="M264" s="113"/>
      <c r="N264" s="113"/>
      <c r="O264" s="125"/>
      <c r="P264" s="125"/>
      <c r="Q264" s="132"/>
    </row>
    <row r="265" spans="2:17">
      <c r="B265" s="125"/>
      <c r="C265" s="113"/>
      <c r="D265" s="113"/>
      <c r="E265" s="113"/>
      <c r="F265" s="125"/>
      <c r="G265" s="271"/>
      <c r="H265" s="272"/>
      <c r="I265" s="270"/>
      <c r="J265" s="131"/>
      <c r="K265" s="113"/>
      <c r="L265" s="113"/>
      <c r="M265" s="113"/>
      <c r="N265" s="113"/>
      <c r="O265" s="125"/>
      <c r="P265" s="125"/>
      <c r="Q265" s="132"/>
    </row>
    <row r="266" spans="2:17">
      <c r="B266" s="125"/>
      <c r="C266" s="113"/>
      <c r="D266" s="113"/>
      <c r="E266" s="113"/>
      <c r="F266" s="125"/>
      <c r="G266" s="271"/>
      <c r="H266" s="272"/>
      <c r="I266" s="270"/>
      <c r="J266" s="131"/>
      <c r="K266" s="113"/>
      <c r="L266" s="113"/>
      <c r="M266" s="113"/>
      <c r="N266" s="113"/>
      <c r="O266" s="125"/>
      <c r="P266" s="125"/>
      <c r="Q266" s="132"/>
    </row>
    <row r="267" spans="2:17">
      <c r="B267" s="125"/>
      <c r="C267" s="113"/>
      <c r="D267" s="113"/>
      <c r="E267" s="113"/>
      <c r="F267" s="125"/>
      <c r="G267" s="271"/>
      <c r="H267" s="272"/>
      <c r="I267" s="270"/>
      <c r="J267" s="131"/>
      <c r="K267" s="113"/>
      <c r="L267" s="113"/>
      <c r="M267" s="113"/>
      <c r="N267" s="113"/>
      <c r="O267" s="125"/>
      <c r="P267" s="125"/>
      <c r="Q267" s="132"/>
    </row>
    <row r="268" spans="2:17">
      <c r="B268" s="125"/>
      <c r="C268" s="113"/>
      <c r="D268" s="113"/>
      <c r="E268" s="113"/>
      <c r="F268" s="125"/>
      <c r="G268" s="271"/>
      <c r="H268" s="272"/>
      <c r="I268" s="270"/>
      <c r="J268" s="131"/>
      <c r="K268" s="113"/>
      <c r="L268" s="113"/>
      <c r="M268" s="113"/>
      <c r="N268" s="113"/>
      <c r="O268" s="125"/>
      <c r="P268" s="125"/>
      <c r="Q268" s="132"/>
    </row>
    <row r="269" spans="2:17">
      <c r="B269" s="125"/>
      <c r="C269" s="113"/>
      <c r="D269" s="113"/>
      <c r="E269" s="113"/>
      <c r="F269" s="125"/>
      <c r="G269" s="271"/>
      <c r="H269" s="272"/>
      <c r="I269" s="270"/>
      <c r="J269" s="131"/>
      <c r="K269" s="113"/>
      <c r="L269" s="113"/>
      <c r="M269" s="113"/>
      <c r="N269" s="113"/>
      <c r="O269" s="125"/>
      <c r="P269" s="125"/>
      <c r="Q269" s="132"/>
    </row>
    <row r="270" spans="2:17">
      <c r="B270" s="125"/>
      <c r="C270" s="113"/>
      <c r="D270" s="113"/>
      <c r="E270" s="113"/>
      <c r="F270" s="125"/>
      <c r="G270" s="271"/>
      <c r="H270" s="272"/>
      <c r="I270" s="270"/>
      <c r="J270" s="131"/>
      <c r="K270" s="113"/>
      <c r="L270" s="113"/>
      <c r="M270" s="113"/>
      <c r="N270" s="113"/>
      <c r="O270" s="125"/>
      <c r="P270" s="125"/>
      <c r="Q270" s="132"/>
    </row>
    <row r="271" spans="2:17">
      <c r="B271" s="125"/>
      <c r="C271" s="113"/>
      <c r="D271" s="113"/>
      <c r="E271" s="113"/>
      <c r="F271" s="125"/>
      <c r="G271" s="271"/>
      <c r="H271" s="272"/>
      <c r="I271" s="270"/>
      <c r="J271" s="131"/>
      <c r="K271" s="113"/>
      <c r="L271" s="113"/>
      <c r="M271" s="113"/>
      <c r="N271" s="113"/>
      <c r="O271" s="125"/>
      <c r="P271" s="125"/>
      <c r="Q271" s="132"/>
    </row>
    <row r="272" spans="2:17">
      <c r="B272" s="125"/>
      <c r="C272" s="113"/>
      <c r="D272" s="113"/>
      <c r="E272" s="113"/>
      <c r="F272" s="125"/>
      <c r="G272" s="271"/>
      <c r="H272" s="272"/>
      <c r="I272" s="270"/>
      <c r="J272" s="131"/>
      <c r="K272" s="113"/>
      <c r="L272" s="113"/>
      <c r="M272" s="113"/>
      <c r="N272" s="113"/>
      <c r="O272" s="125"/>
      <c r="P272" s="125"/>
      <c r="Q272" s="132"/>
    </row>
    <row r="273" spans="2:17">
      <c r="B273" s="125"/>
      <c r="C273" s="113"/>
      <c r="D273" s="113"/>
      <c r="E273" s="113"/>
      <c r="F273" s="125"/>
      <c r="G273" s="271"/>
      <c r="H273" s="272"/>
      <c r="I273" s="270"/>
      <c r="J273" s="131"/>
      <c r="K273" s="113"/>
      <c r="L273" s="113"/>
      <c r="M273" s="113"/>
      <c r="N273" s="113"/>
      <c r="O273" s="125"/>
      <c r="P273" s="125"/>
      <c r="Q273" s="132"/>
    </row>
    <row r="274" spans="2:17">
      <c r="B274" s="125"/>
      <c r="C274" s="113"/>
      <c r="D274" s="113"/>
      <c r="E274" s="113"/>
      <c r="F274" s="125"/>
      <c r="G274" s="271"/>
      <c r="H274" s="272"/>
      <c r="I274" s="270"/>
      <c r="J274" s="131"/>
      <c r="K274" s="113"/>
      <c r="L274" s="113"/>
      <c r="M274" s="113"/>
      <c r="N274" s="113"/>
      <c r="O274" s="125"/>
      <c r="P274" s="125"/>
      <c r="Q274" s="132"/>
    </row>
    <row r="275" spans="2:17">
      <c r="B275" s="125"/>
      <c r="C275" s="113"/>
      <c r="D275" s="113"/>
      <c r="E275" s="113"/>
      <c r="F275" s="125"/>
      <c r="G275" s="271"/>
      <c r="H275" s="272"/>
      <c r="I275" s="270"/>
      <c r="J275" s="131"/>
      <c r="K275" s="113"/>
      <c r="L275" s="113"/>
      <c r="M275" s="113"/>
      <c r="N275" s="113"/>
      <c r="O275" s="125"/>
      <c r="P275" s="125"/>
      <c r="Q275" s="132"/>
    </row>
    <row r="276" spans="2:17">
      <c r="B276" s="125"/>
      <c r="C276" s="113"/>
      <c r="D276" s="113"/>
      <c r="E276" s="113"/>
      <c r="F276" s="125"/>
      <c r="G276" s="271"/>
      <c r="H276" s="272"/>
      <c r="I276" s="270"/>
      <c r="J276" s="131"/>
      <c r="K276" s="113"/>
      <c r="L276" s="113"/>
      <c r="M276" s="113"/>
      <c r="N276" s="113"/>
      <c r="O276" s="125"/>
      <c r="P276" s="125"/>
      <c r="Q276" s="132"/>
    </row>
    <row r="277" spans="2:17">
      <c r="B277" s="125"/>
      <c r="C277" s="113"/>
      <c r="D277" s="113"/>
      <c r="E277" s="113"/>
      <c r="F277" s="125"/>
      <c r="G277" s="271"/>
      <c r="H277" s="272"/>
      <c r="I277" s="270"/>
      <c r="J277" s="131"/>
      <c r="K277" s="113"/>
      <c r="L277" s="113"/>
      <c r="M277" s="113"/>
      <c r="N277" s="113"/>
      <c r="O277" s="125"/>
      <c r="P277" s="125"/>
      <c r="Q277" s="132"/>
    </row>
    <row r="278" spans="2:17">
      <c r="B278" s="125"/>
      <c r="C278" s="113"/>
      <c r="D278" s="113"/>
      <c r="E278" s="113"/>
      <c r="F278" s="125"/>
      <c r="G278" s="271"/>
      <c r="H278" s="272"/>
      <c r="I278" s="270"/>
      <c r="J278" s="131"/>
      <c r="K278" s="113"/>
      <c r="L278" s="113"/>
      <c r="M278" s="113"/>
      <c r="N278" s="113"/>
      <c r="O278" s="125"/>
      <c r="P278" s="125"/>
      <c r="Q278" s="132"/>
    </row>
    <row r="279" spans="2:17">
      <c r="B279" s="125"/>
      <c r="C279" s="113"/>
      <c r="D279" s="113"/>
      <c r="E279" s="113"/>
      <c r="F279" s="125"/>
      <c r="G279" s="271"/>
      <c r="H279" s="272"/>
      <c r="I279" s="270"/>
      <c r="J279" s="131"/>
      <c r="K279" s="113"/>
      <c r="L279" s="113"/>
      <c r="M279" s="113"/>
      <c r="N279" s="113"/>
      <c r="O279" s="125"/>
      <c r="P279" s="125"/>
      <c r="Q279" s="132"/>
    </row>
    <row r="280" spans="2:17">
      <c r="B280" s="125"/>
      <c r="C280" s="113"/>
      <c r="D280" s="113"/>
      <c r="E280" s="113"/>
      <c r="F280" s="125"/>
      <c r="G280" s="271"/>
      <c r="H280" s="272"/>
      <c r="I280" s="270"/>
      <c r="J280" s="131"/>
      <c r="K280" s="113"/>
      <c r="L280" s="113"/>
      <c r="M280" s="113"/>
      <c r="N280" s="113"/>
      <c r="O280" s="125"/>
      <c r="P280" s="125"/>
      <c r="Q280" s="132"/>
    </row>
    <row r="281" spans="2:17">
      <c r="B281" s="125"/>
      <c r="C281" s="113"/>
      <c r="D281" s="113"/>
      <c r="E281" s="113"/>
      <c r="F281" s="125"/>
      <c r="G281" s="271"/>
      <c r="H281" s="272"/>
      <c r="I281" s="270"/>
      <c r="J281" s="131"/>
      <c r="K281" s="113"/>
      <c r="L281" s="113"/>
      <c r="M281" s="113"/>
      <c r="N281" s="113"/>
      <c r="O281" s="125"/>
      <c r="P281" s="125"/>
      <c r="Q281" s="132"/>
    </row>
    <row r="282" spans="2:17">
      <c r="B282" s="125"/>
      <c r="C282" s="113"/>
      <c r="D282" s="113"/>
      <c r="E282" s="113"/>
      <c r="F282" s="125"/>
      <c r="G282" s="271"/>
      <c r="H282" s="272"/>
      <c r="I282" s="270"/>
      <c r="J282" s="131"/>
      <c r="K282" s="113"/>
      <c r="L282" s="113"/>
      <c r="M282" s="113"/>
      <c r="N282" s="113"/>
      <c r="O282" s="125"/>
      <c r="P282" s="125"/>
      <c r="Q282" s="132"/>
    </row>
    <row r="283" spans="2:17">
      <c r="B283" s="125"/>
      <c r="C283" s="113"/>
      <c r="D283" s="113"/>
      <c r="E283" s="113"/>
      <c r="F283" s="125"/>
      <c r="G283" s="271"/>
      <c r="H283" s="272"/>
      <c r="I283" s="270"/>
      <c r="J283" s="131"/>
      <c r="K283" s="113"/>
      <c r="L283" s="113"/>
      <c r="M283" s="113"/>
      <c r="N283" s="113"/>
      <c r="O283" s="125"/>
      <c r="P283" s="125"/>
      <c r="Q283" s="132"/>
    </row>
    <row r="284" spans="2:17">
      <c r="B284" s="125"/>
      <c r="C284" s="113"/>
      <c r="D284" s="113"/>
      <c r="E284" s="113"/>
      <c r="F284" s="125"/>
      <c r="G284" s="271"/>
      <c r="H284" s="272"/>
      <c r="I284" s="270"/>
      <c r="J284" s="131"/>
      <c r="K284" s="113"/>
      <c r="L284" s="113"/>
      <c r="M284" s="113"/>
      <c r="N284" s="113"/>
      <c r="O284" s="125"/>
      <c r="P284" s="125"/>
      <c r="Q284" s="132"/>
    </row>
    <row r="285" spans="2:17">
      <c r="B285" s="125"/>
      <c r="C285" s="113"/>
      <c r="D285" s="113"/>
      <c r="E285" s="113"/>
      <c r="F285" s="125"/>
      <c r="G285" s="271"/>
      <c r="H285" s="272"/>
      <c r="I285" s="270"/>
      <c r="J285" s="131"/>
      <c r="K285" s="113"/>
      <c r="L285" s="113"/>
      <c r="M285" s="113"/>
      <c r="N285" s="113"/>
      <c r="O285" s="125"/>
      <c r="P285" s="125"/>
      <c r="Q285" s="132"/>
    </row>
    <row r="286" spans="2:17">
      <c r="B286" s="125"/>
      <c r="C286" s="113"/>
      <c r="D286" s="113"/>
      <c r="E286" s="113"/>
      <c r="F286" s="125"/>
      <c r="G286" s="271"/>
      <c r="H286" s="272"/>
      <c r="I286" s="270"/>
      <c r="J286" s="131"/>
      <c r="K286" s="113"/>
      <c r="L286" s="113"/>
      <c r="M286" s="113"/>
      <c r="N286" s="113"/>
      <c r="O286" s="125"/>
      <c r="P286" s="125"/>
      <c r="Q286" s="132"/>
    </row>
    <row r="287" spans="2:17">
      <c r="B287" s="125"/>
      <c r="C287" s="113"/>
      <c r="D287" s="113"/>
      <c r="E287" s="113"/>
      <c r="F287" s="125"/>
      <c r="G287" s="271"/>
      <c r="H287" s="272"/>
      <c r="I287" s="270"/>
      <c r="J287" s="131"/>
      <c r="K287" s="113"/>
      <c r="L287" s="113"/>
      <c r="M287" s="113"/>
      <c r="N287" s="113"/>
      <c r="O287" s="125"/>
      <c r="P287" s="125"/>
      <c r="Q287" s="132"/>
    </row>
    <row r="288" spans="2:17">
      <c r="B288" s="125"/>
      <c r="C288" s="113"/>
      <c r="D288" s="113"/>
      <c r="E288" s="113"/>
      <c r="F288" s="125"/>
      <c r="G288" s="271"/>
      <c r="H288" s="272"/>
      <c r="I288" s="270"/>
      <c r="J288" s="131"/>
      <c r="K288" s="113"/>
      <c r="L288" s="113"/>
      <c r="M288" s="113"/>
      <c r="N288" s="113"/>
      <c r="O288" s="125"/>
      <c r="P288" s="125"/>
      <c r="Q288" s="132"/>
    </row>
    <row r="289" spans="2:17">
      <c r="B289" s="125"/>
      <c r="C289" s="113"/>
      <c r="D289" s="113"/>
      <c r="E289" s="113"/>
      <c r="F289" s="125"/>
      <c r="G289" s="271"/>
      <c r="H289" s="272"/>
      <c r="I289" s="270"/>
      <c r="J289" s="131"/>
      <c r="K289" s="113"/>
      <c r="L289" s="113"/>
      <c r="M289" s="113"/>
      <c r="N289" s="113"/>
      <c r="O289" s="125"/>
      <c r="P289" s="125"/>
      <c r="Q289" s="132"/>
    </row>
    <row r="290" spans="2:17">
      <c r="B290" s="125"/>
      <c r="C290" s="113"/>
      <c r="D290" s="113"/>
      <c r="E290" s="113"/>
      <c r="F290" s="125"/>
      <c r="G290" s="271"/>
      <c r="H290" s="272"/>
      <c r="I290" s="270"/>
      <c r="J290" s="131"/>
      <c r="K290" s="113"/>
      <c r="L290" s="113"/>
      <c r="M290" s="113"/>
      <c r="N290" s="113"/>
      <c r="O290" s="125"/>
      <c r="P290" s="125"/>
      <c r="Q290" s="132"/>
    </row>
    <row r="291" spans="2:17">
      <c r="B291" s="125"/>
      <c r="C291" s="113"/>
      <c r="D291" s="113"/>
      <c r="E291" s="113"/>
      <c r="F291" s="125"/>
      <c r="G291" s="271"/>
      <c r="H291" s="272"/>
      <c r="I291" s="270"/>
      <c r="J291" s="131"/>
      <c r="K291" s="113"/>
      <c r="L291" s="113"/>
      <c r="M291" s="113"/>
      <c r="N291" s="113"/>
      <c r="O291" s="125"/>
      <c r="P291" s="125"/>
      <c r="Q291" s="132"/>
    </row>
    <row r="292" spans="2:17">
      <c r="B292" s="125"/>
      <c r="C292" s="113"/>
      <c r="D292" s="113"/>
      <c r="E292" s="113"/>
      <c r="F292" s="125"/>
      <c r="G292" s="271"/>
      <c r="H292" s="272"/>
      <c r="I292" s="270"/>
      <c r="J292" s="131"/>
      <c r="K292" s="113"/>
      <c r="L292" s="113"/>
      <c r="M292" s="113"/>
      <c r="N292" s="113"/>
      <c r="O292" s="125"/>
      <c r="P292" s="125"/>
      <c r="Q292" s="132"/>
    </row>
    <row r="293" spans="2:17">
      <c r="B293" s="125"/>
      <c r="C293" s="113"/>
      <c r="D293" s="113"/>
      <c r="E293" s="113"/>
      <c r="F293" s="125"/>
      <c r="G293" s="271"/>
      <c r="H293" s="272"/>
      <c r="I293" s="270"/>
      <c r="J293" s="131"/>
      <c r="K293" s="113"/>
      <c r="L293" s="113"/>
      <c r="M293" s="113"/>
      <c r="N293" s="113"/>
      <c r="O293" s="125"/>
      <c r="P293" s="125"/>
      <c r="Q293" s="132"/>
    </row>
    <row r="294" spans="2:17">
      <c r="B294" s="125"/>
      <c r="C294" s="113"/>
      <c r="D294" s="113"/>
      <c r="E294" s="113"/>
      <c r="F294" s="125"/>
      <c r="G294" s="271"/>
      <c r="H294" s="272"/>
      <c r="I294" s="270"/>
      <c r="J294" s="131"/>
      <c r="K294" s="113"/>
      <c r="L294" s="113"/>
      <c r="M294" s="113"/>
      <c r="N294" s="113"/>
      <c r="O294" s="125"/>
      <c r="P294" s="125"/>
      <c r="Q294" s="132"/>
    </row>
    <row r="295" spans="2:17">
      <c r="B295" s="125"/>
      <c r="C295" s="113"/>
      <c r="D295" s="113"/>
      <c r="E295" s="113"/>
      <c r="F295" s="125"/>
      <c r="G295" s="271"/>
      <c r="H295" s="272"/>
      <c r="I295" s="270"/>
      <c r="J295" s="131"/>
      <c r="K295" s="113"/>
      <c r="L295" s="113"/>
      <c r="M295" s="113"/>
      <c r="N295" s="113"/>
      <c r="O295" s="125"/>
      <c r="P295" s="125"/>
      <c r="Q295" s="132"/>
    </row>
    <row r="296" spans="2:17">
      <c r="B296" s="125"/>
      <c r="C296" s="113"/>
      <c r="D296" s="113"/>
      <c r="E296" s="113"/>
      <c r="F296" s="125"/>
      <c r="G296" s="271"/>
      <c r="H296" s="272"/>
      <c r="I296" s="270"/>
      <c r="J296" s="131"/>
      <c r="K296" s="113"/>
      <c r="L296" s="113"/>
      <c r="M296" s="113"/>
      <c r="N296" s="113"/>
      <c r="O296" s="125"/>
      <c r="P296" s="125"/>
      <c r="Q296" s="132"/>
    </row>
    <row r="297" spans="2:17">
      <c r="B297" s="125"/>
      <c r="C297" s="113"/>
      <c r="D297" s="113"/>
      <c r="E297" s="113"/>
      <c r="F297" s="125"/>
      <c r="G297" s="271"/>
      <c r="H297" s="272"/>
      <c r="I297" s="270"/>
      <c r="J297" s="131"/>
      <c r="K297" s="113"/>
      <c r="L297" s="113"/>
      <c r="M297" s="113"/>
      <c r="N297" s="113"/>
      <c r="O297" s="125"/>
      <c r="P297" s="125"/>
      <c r="Q297" s="132"/>
    </row>
    <row r="298" spans="2:17">
      <c r="B298" s="125"/>
      <c r="C298" s="113"/>
      <c r="D298" s="113"/>
      <c r="E298" s="113"/>
      <c r="F298" s="125"/>
      <c r="G298" s="271"/>
      <c r="H298" s="272"/>
      <c r="I298" s="270"/>
      <c r="J298" s="131"/>
      <c r="K298" s="113"/>
      <c r="L298" s="113"/>
      <c r="M298" s="113"/>
      <c r="N298" s="113"/>
      <c r="O298" s="125"/>
      <c r="P298" s="125"/>
      <c r="Q298" s="132"/>
    </row>
    <row r="299" spans="2:17">
      <c r="B299" s="125"/>
      <c r="C299" s="113"/>
      <c r="D299" s="113"/>
      <c r="E299" s="113"/>
      <c r="F299" s="125"/>
      <c r="G299" s="271"/>
      <c r="H299" s="272"/>
      <c r="I299" s="270"/>
      <c r="J299" s="131"/>
      <c r="K299" s="113"/>
      <c r="L299" s="113"/>
      <c r="M299" s="113"/>
      <c r="N299" s="113"/>
      <c r="O299" s="125"/>
      <c r="P299" s="125"/>
      <c r="Q299" s="132"/>
    </row>
    <row r="300" spans="2:17">
      <c r="B300" s="125"/>
      <c r="C300" s="113"/>
      <c r="D300" s="113"/>
      <c r="E300" s="113"/>
      <c r="F300" s="125"/>
      <c r="G300" s="271"/>
      <c r="H300" s="272"/>
      <c r="I300" s="270"/>
      <c r="J300" s="131"/>
      <c r="K300" s="113"/>
      <c r="L300" s="113"/>
      <c r="M300" s="113"/>
      <c r="N300" s="113"/>
      <c r="O300" s="125"/>
      <c r="P300" s="125"/>
      <c r="Q300" s="132"/>
    </row>
    <row r="301" spans="2:17">
      <c r="B301" s="125"/>
      <c r="C301" s="113"/>
      <c r="D301" s="113"/>
      <c r="E301" s="113"/>
      <c r="F301" s="125"/>
      <c r="G301" s="271"/>
      <c r="H301" s="272"/>
      <c r="I301" s="270"/>
      <c r="J301" s="131"/>
      <c r="K301" s="113"/>
      <c r="L301" s="113"/>
      <c r="M301" s="113"/>
      <c r="N301" s="113"/>
      <c r="O301" s="125"/>
      <c r="P301" s="125"/>
      <c r="Q301" s="132"/>
    </row>
    <row r="302" spans="2:17">
      <c r="B302" s="125"/>
      <c r="C302" s="113"/>
      <c r="D302" s="113"/>
      <c r="E302" s="113"/>
      <c r="F302" s="125"/>
      <c r="G302" s="271"/>
      <c r="H302" s="272"/>
      <c r="I302" s="270"/>
      <c r="J302" s="131"/>
      <c r="K302" s="113"/>
      <c r="L302" s="113"/>
      <c r="M302" s="113"/>
      <c r="N302" s="113"/>
      <c r="O302" s="125"/>
      <c r="P302" s="125"/>
      <c r="Q302" s="132"/>
    </row>
    <row r="303" spans="2:17">
      <c r="B303" s="125"/>
      <c r="C303" s="113"/>
      <c r="D303" s="113"/>
      <c r="E303" s="113"/>
      <c r="F303" s="125"/>
      <c r="G303" s="271"/>
      <c r="H303" s="272"/>
      <c r="I303" s="270"/>
      <c r="J303" s="131"/>
      <c r="K303" s="113"/>
      <c r="L303" s="113"/>
      <c r="M303" s="113"/>
      <c r="N303" s="113"/>
      <c r="O303" s="125"/>
      <c r="P303" s="125"/>
      <c r="Q303" s="132"/>
    </row>
    <row r="304" spans="2:17">
      <c r="B304" s="125"/>
      <c r="C304" s="113"/>
      <c r="D304" s="113"/>
      <c r="E304" s="113"/>
      <c r="F304" s="125"/>
      <c r="G304" s="271"/>
      <c r="H304" s="272"/>
      <c r="I304" s="270"/>
      <c r="J304" s="131"/>
      <c r="K304" s="113"/>
      <c r="L304" s="113"/>
      <c r="M304" s="113"/>
      <c r="N304" s="113"/>
      <c r="O304" s="125"/>
      <c r="P304" s="125"/>
      <c r="Q304" s="132"/>
    </row>
    <row r="305" spans="2:17">
      <c r="B305" s="125"/>
      <c r="C305" s="113"/>
      <c r="D305" s="113"/>
      <c r="E305" s="113"/>
      <c r="F305" s="125"/>
      <c r="G305" s="271"/>
      <c r="H305" s="272"/>
      <c r="I305" s="270"/>
      <c r="J305" s="131"/>
      <c r="K305" s="113"/>
      <c r="L305" s="113"/>
      <c r="M305" s="113"/>
      <c r="N305" s="113"/>
      <c r="O305" s="125"/>
      <c r="P305" s="125"/>
      <c r="Q305" s="132"/>
    </row>
    <row r="306" spans="2:17">
      <c r="B306" s="125"/>
      <c r="C306" s="113"/>
      <c r="D306" s="113"/>
      <c r="E306" s="113"/>
      <c r="F306" s="125"/>
      <c r="G306" s="271"/>
      <c r="H306" s="272"/>
      <c r="I306" s="270"/>
      <c r="J306" s="131"/>
      <c r="K306" s="113"/>
      <c r="L306" s="113"/>
      <c r="M306" s="113"/>
      <c r="N306" s="113"/>
      <c r="O306" s="125"/>
      <c r="P306" s="125"/>
      <c r="Q306" s="132"/>
    </row>
    <row r="307" spans="2:17">
      <c r="B307" s="125"/>
      <c r="C307" s="113"/>
      <c r="D307" s="113"/>
      <c r="E307" s="113"/>
      <c r="F307" s="125"/>
      <c r="G307" s="271"/>
      <c r="H307" s="272"/>
      <c r="I307" s="270"/>
      <c r="J307" s="131"/>
      <c r="K307" s="113"/>
      <c r="L307" s="113"/>
      <c r="M307" s="113"/>
      <c r="N307" s="113"/>
      <c r="O307" s="125"/>
      <c r="P307" s="125"/>
      <c r="Q307" s="132"/>
    </row>
    <row r="308" spans="2:17">
      <c r="B308" s="125"/>
      <c r="C308" s="113"/>
      <c r="D308" s="113"/>
      <c r="E308" s="113"/>
      <c r="F308" s="125"/>
      <c r="G308" s="271"/>
      <c r="H308" s="272"/>
      <c r="I308" s="270"/>
      <c r="J308" s="131"/>
      <c r="K308" s="113"/>
      <c r="L308" s="113"/>
      <c r="M308" s="113"/>
      <c r="N308" s="113"/>
      <c r="O308" s="125"/>
      <c r="P308" s="125"/>
      <c r="Q308" s="132"/>
    </row>
    <row r="309" spans="2:17">
      <c r="B309" s="125"/>
      <c r="C309" s="113"/>
      <c r="D309" s="113"/>
      <c r="E309" s="113"/>
      <c r="F309" s="125"/>
      <c r="G309" s="271"/>
      <c r="H309" s="272"/>
      <c r="I309" s="270"/>
      <c r="J309" s="131"/>
      <c r="K309" s="113"/>
      <c r="L309" s="113"/>
      <c r="M309" s="113"/>
      <c r="N309" s="113"/>
      <c r="O309" s="125"/>
      <c r="P309" s="125"/>
      <c r="Q309" s="132"/>
    </row>
    <row r="310" spans="2:17">
      <c r="B310" s="125"/>
      <c r="C310" s="113"/>
      <c r="D310" s="113"/>
      <c r="E310" s="113"/>
      <c r="F310" s="125"/>
      <c r="G310" s="271"/>
      <c r="H310" s="272"/>
      <c r="I310" s="270"/>
      <c r="J310" s="131"/>
      <c r="K310" s="113"/>
      <c r="L310" s="113"/>
      <c r="M310" s="113"/>
      <c r="N310" s="113"/>
      <c r="O310" s="125"/>
      <c r="P310" s="125"/>
      <c r="Q310" s="132"/>
    </row>
  </sheetData>
  <mergeCells count="270">
    <mergeCell ref="A1:P1"/>
    <mergeCell ref="D2:E2"/>
    <mergeCell ref="K2:N2"/>
    <mergeCell ref="K4:M4"/>
    <mergeCell ref="K5:M5"/>
    <mergeCell ref="K6:M6"/>
    <mergeCell ref="K7:M7"/>
    <mergeCell ref="K8:M8"/>
    <mergeCell ref="K9:M9"/>
    <mergeCell ref="K10:M10"/>
    <mergeCell ref="K11:M11"/>
    <mergeCell ref="K12:M12"/>
    <mergeCell ref="K13:M13"/>
    <mergeCell ref="K14:M14"/>
    <mergeCell ref="K15:M15"/>
    <mergeCell ref="K16:M16"/>
    <mergeCell ref="K17:M17"/>
    <mergeCell ref="K18:M18"/>
    <mergeCell ref="K19:M19"/>
    <mergeCell ref="K20:M20"/>
    <mergeCell ref="K21:M21"/>
    <mergeCell ref="K22:M22"/>
    <mergeCell ref="K23:M23"/>
    <mergeCell ref="K24:M24"/>
    <mergeCell ref="A25:I25"/>
    <mergeCell ref="K25:M25"/>
    <mergeCell ref="K26:M26"/>
    <mergeCell ref="K27:M27"/>
    <mergeCell ref="K28:M28"/>
    <mergeCell ref="K29:M29"/>
    <mergeCell ref="K30:M30"/>
    <mergeCell ref="K31:M31"/>
    <mergeCell ref="K32:M32"/>
    <mergeCell ref="K33:M33"/>
    <mergeCell ref="K34:M34"/>
    <mergeCell ref="K35:M35"/>
    <mergeCell ref="K36:M36"/>
    <mergeCell ref="K37:M37"/>
    <mergeCell ref="K38:M38"/>
    <mergeCell ref="K39:M39"/>
    <mergeCell ref="K40:M40"/>
    <mergeCell ref="K41:M41"/>
    <mergeCell ref="K42:M42"/>
    <mergeCell ref="K43:M43"/>
    <mergeCell ref="K44:M44"/>
    <mergeCell ref="K45:M45"/>
    <mergeCell ref="K46:M46"/>
    <mergeCell ref="K47:M47"/>
    <mergeCell ref="K48:M48"/>
    <mergeCell ref="K49:M49"/>
    <mergeCell ref="A50:I50"/>
    <mergeCell ref="K50:M50"/>
    <mergeCell ref="K51:M51"/>
    <mergeCell ref="K52:M52"/>
    <mergeCell ref="K53:M53"/>
    <mergeCell ref="K54:M54"/>
    <mergeCell ref="K55:M55"/>
    <mergeCell ref="K56:M56"/>
    <mergeCell ref="K57:M57"/>
    <mergeCell ref="K58:M58"/>
    <mergeCell ref="K59:M59"/>
    <mergeCell ref="K60:M60"/>
    <mergeCell ref="K61:M61"/>
    <mergeCell ref="K62:M62"/>
    <mergeCell ref="A63:I63"/>
    <mergeCell ref="K63:M63"/>
    <mergeCell ref="K64:M64"/>
    <mergeCell ref="K65:M65"/>
    <mergeCell ref="K66:M66"/>
    <mergeCell ref="K67:M67"/>
    <mergeCell ref="K68:M68"/>
    <mergeCell ref="K69:M69"/>
    <mergeCell ref="K70:M70"/>
    <mergeCell ref="K71:M71"/>
    <mergeCell ref="K72:M72"/>
    <mergeCell ref="K73:M73"/>
    <mergeCell ref="K74:M74"/>
    <mergeCell ref="K75:M75"/>
    <mergeCell ref="K76:M76"/>
    <mergeCell ref="K77:M77"/>
    <mergeCell ref="K78:M78"/>
    <mergeCell ref="K79:M79"/>
    <mergeCell ref="K80:M80"/>
    <mergeCell ref="K81:M81"/>
    <mergeCell ref="K82:M82"/>
    <mergeCell ref="K83:M83"/>
    <mergeCell ref="K84:M84"/>
    <mergeCell ref="K85:M85"/>
    <mergeCell ref="K86:M86"/>
    <mergeCell ref="K87:M87"/>
    <mergeCell ref="A88:I88"/>
    <mergeCell ref="K88:M88"/>
    <mergeCell ref="A89:B89"/>
    <mergeCell ref="K89:M89"/>
    <mergeCell ref="K90:M90"/>
    <mergeCell ref="K91:M91"/>
    <mergeCell ref="K92:M92"/>
    <mergeCell ref="K93:M93"/>
    <mergeCell ref="K94:M94"/>
    <mergeCell ref="K95:M95"/>
    <mergeCell ref="K96:M96"/>
    <mergeCell ref="K97:M97"/>
    <mergeCell ref="K98:M98"/>
    <mergeCell ref="K99:M99"/>
    <mergeCell ref="K100:M100"/>
    <mergeCell ref="K101:M101"/>
    <mergeCell ref="K102:M102"/>
    <mergeCell ref="K103:M103"/>
    <mergeCell ref="B104:I104"/>
    <mergeCell ref="K104:M104"/>
    <mergeCell ref="K105:M105"/>
    <mergeCell ref="K106:M106"/>
    <mergeCell ref="K107:M107"/>
    <mergeCell ref="K108:M108"/>
    <mergeCell ref="K109:M109"/>
    <mergeCell ref="K110:M110"/>
    <mergeCell ref="K111:M111"/>
    <mergeCell ref="K112:M112"/>
    <mergeCell ref="K113:M113"/>
    <mergeCell ref="B114:I114"/>
    <mergeCell ref="K114:M114"/>
    <mergeCell ref="K115:M115"/>
    <mergeCell ref="K116:M116"/>
    <mergeCell ref="K117:M117"/>
    <mergeCell ref="K118:M118"/>
    <mergeCell ref="K119:M119"/>
    <mergeCell ref="K120:M120"/>
    <mergeCell ref="K121:M121"/>
    <mergeCell ref="K122:M122"/>
    <mergeCell ref="K123:M123"/>
    <mergeCell ref="K124:M124"/>
    <mergeCell ref="K125:M125"/>
    <mergeCell ref="K126:M126"/>
    <mergeCell ref="K127:M127"/>
    <mergeCell ref="K128:M128"/>
    <mergeCell ref="B129:I129"/>
    <mergeCell ref="K129:M129"/>
    <mergeCell ref="K130:M130"/>
    <mergeCell ref="K131:M131"/>
    <mergeCell ref="K132:M132"/>
    <mergeCell ref="K133:M133"/>
    <mergeCell ref="K134:M134"/>
    <mergeCell ref="K135:M135"/>
    <mergeCell ref="B136:I136"/>
    <mergeCell ref="K136:M136"/>
    <mergeCell ref="K137:M137"/>
    <mergeCell ref="K138:M138"/>
    <mergeCell ref="K139:M139"/>
    <mergeCell ref="K140:M140"/>
    <mergeCell ref="K141:M141"/>
    <mergeCell ref="B142:I142"/>
    <mergeCell ref="K142:M142"/>
    <mergeCell ref="K143:N143"/>
    <mergeCell ref="K144:N144"/>
    <mergeCell ref="K145:M145"/>
    <mergeCell ref="K146:M146"/>
    <mergeCell ref="K147:M147"/>
    <mergeCell ref="K148:M148"/>
    <mergeCell ref="K149:M149"/>
    <mergeCell ref="B150:I150"/>
    <mergeCell ref="K150:N150"/>
    <mergeCell ref="F151:I151"/>
    <mergeCell ref="J151:N151"/>
    <mergeCell ref="B157:I157"/>
    <mergeCell ref="K157:N157"/>
    <mergeCell ref="K158:L158"/>
    <mergeCell ref="K159:L159"/>
    <mergeCell ref="K160:L160"/>
    <mergeCell ref="K161:L161"/>
    <mergeCell ref="B162:I162"/>
    <mergeCell ref="K162:L162"/>
    <mergeCell ref="K163:L163"/>
    <mergeCell ref="K164:M164"/>
    <mergeCell ref="K165:M165"/>
    <mergeCell ref="K166:M166"/>
    <mergeCell ref="B167:I167"/>
    <mergeCell ref="K167:L167"/>
    <mergeCell ref="K168:M168"/>
    <mergeCell ref="K169:M169"/>
    <mergeCell ref="K170:M170"/>
    <mergeCell ref="B171:I171"/>
    <mergeCell ref="K171:M171"/>
    <mergeCell ref="K172:M172"/>
    <mergeCell ref="K173:M173"/>
    <mergeCell ref="K174:M174"/>
    <mergeCell ref="K175:M175"/>
    <mergeCell ref="K176:M176"/>
    <mergeCell ref="K177:M177"/>
    <mergeCell ref="K178:N178"/>
    <mergeCell ref="K179:N179"/>
    <mergeCell ref="B180:I180"/>
    <mergeCell ref="K180:M180"/>
    <mergeCell ref="F181:I181"/>
    <mergeCell ref="A2:A3"/>
    <mergeCell ref="B2:B3"/>
    <mergeCell ref="B90:B103"/>
    <mergeCell ref="B105:B113"/>
    <mergeCell ref="B115:B128"/>
    <mergeCell ref="B130:B135"/>
    <mergeCell ref="B137:B141"/>
    <mergeCell ref="B143:B149"/>
    <mergeCell ref="B152:B156"/>
    <mergeCell ref="B158:B161"/>
    <mergeCell ref="B163:B166"/>
    <mergeCell ref="B168:B170"/>
    <mergeCell ref="B172:B179"/>
    <mergeCell ref="C2:C3"/>
    <mergeCell ref="C4:C24"/>
    <mergeCell ref="C26:C49"/>
    <mergeCell ref="C51:C62"/>
    <mergeCell ref="C64:C87"/>
    <mergeCell ref="C90:C103"/>
    <mergeCell ref="C105:C113"/>
    <mergeCell ref="C115:C128"/>
    <mergeCell ref="C130:C135"/>
    <mergeCell ref="C137:C141"/>
    <mergeCell ref="C143:C149"/>
    <mergeCell ref="C152:C156"/>
    <mergeCell ref="C158:C161"/>
    <mergeCell ref="C163:C166"/>
    <mergeCell ref="C168:C170"/>
    <mergeCell ref="C172:C179"/>
    <mergeCell ref="D4:D24"/>
    <mergeCell ref="D26:D49"/>
    <mergeCell ref="D51:D62"/>
    <mergeCell ref="D64:D87"/>
    <mergeCell ref="D90:D103"/>
    <mergeCell ref="D105:D113"/>
    <mergeCell ref="D115:D128"/>
    <mergeCell ref="D130:D135"/>
    <mergeCell ref="D137:D141"/>
    <mergeCell ref="D143:D149"/>
    <mergeCell ref="D152:D156"/>
    <mergeCell ref="D158:D161"/>
    <mergeCell ref="D163:D166"/>
    <mergeCell ref="D168:D170"/>
    <mergeCell ref="D172:D179"/>
    <mergeCell ref="E4:E24"/>
    <mergeCell ref="E26:E49"/>
    <mergeCell ref="E51:E62"/>
    <mergeCell ref="E64:E87"/>
    <mergeCell ref="E90:E103"/>
    <mergeCell ref="E105:E113"/>
    <mergeCell ref="E115:E128"/>
    <mergeCell ref="E130:E135"/>
    <mergeCell ref="E137:E141"/>
    <mergeCell ref="E143:E149"/>
    <mergeCell ref="E152:E156"/>
    <mergeCell ref="E158:E161"/>
    <mergeCell ref="E163:E166"/>
    <mergeCell ref="E168:E170"/>
    <mergeCell ref="E172:E179"/>
    <mergeCell ref="F2:F3"/>
    <mergeCell ref="F152:F156"/>
    <mergeCell ref="G2:G3"/>
    <mergeCell ref="H2:H3"/>
    <mergeCell ref="I2:I3"/>
    <mergeCell ref="J2:J3"/>
    <mergeCell ref="J152:J156"/>
    <mergeCell ref="O2:O3"/>
    <mergeCell ref="O90:O103"/>
    <mergeCell ref="O105:O113"/>
    <mergeCell ref="O115:O128"/>
    <mergeCell ref="O130:O135"/>
    <mergeCell ref="O137:O141"/>
    <mergeCell ref="O143:O149"/>
    <mergeCell ref="O152:O156"/>
    <mergeCell ref="O168:O169"/>
    <mergeCell ref="P2:P3"/>
    <mergeCell ref="K152:M156"/>
  </mergeCells>
  <conditionalFormatting sqref="G4:G8">
    <cfRule type="duplicateValues" dxfId="0" priority="1" stopIfTrue="1"/>
  </conditionalFormatting>
  <conditionalFormatting sqref="G9:G24">
    <cfRule type="duplicateValues" dxfId="0" priority="2" stopIfTrue="1"/>
  </conditionalFormatting>
  <printOptions horizontalCentered="1"/>
  <pageMargins left="0.196850393700787" right="0.196850393700787" top="0.393700787401575" bottom="0.393700787401575"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10"/>
  <sheetViews>
    <sheetView view="pageBreakPreview" zoomScale="90" zoomScaleNormal="100" topLeftCell="B1" workbookViewId="0">
      <pane ySplit="3" topLeftCell="A178" activePane="bottomLeft" state="frozen"/>
      <selection/>
      <selection pane="bottomLeft" activeCell="B157" sqref="B157:J157"/>
    </sheetView>
  </sheetViews>
  <sheetFormatPr defaultColWidth="9" defaultRowHeight="14.25"/>
  <cols>
    <col min="1" max="1" width="5.25" style="29" hidden="1" customWidth="1"/>
    <col min="2" max="2" width="5.75" style="30" customWidth="1"/>
    <col min="3" max="3" width="6.125" style="30" customWidth="1"/>
    <col min="4" max="4" width="6.25" style="30" customWidth="1"/>
    <col min="5" max="5" width="6" style="30" customWidth="1"/>
    <col min="6" max="6" width="10.25" style="30" customWidth="1"/>
    <col min="7" max="7" width="13" style="30" hidden="1" customWidth="1"/>
    <col min="8" max="8" width="47.25" style="31" customWidth="1"/>
    <col min="9" max="9" width="5.5" style="32" customWidth="1"/>
    <col min="10" max="10" width="4.75" style="33" customWidth="1"/>
    <col min="11" max="14" width="5.375" style="30" customWidth="1"/>
    <col min="15" max="15" width="12.125" style="30" customWidth="1"/>
    <col min="16" max="16" width="11.375" style="34" hidden="1" customWidth="1"/>
    <col min="17" max="16384" width="9" style="29"/>
  </cols>
  <sheetData>
    <row r="1" ht="36.6" customHeight="1" spans="1:16">
      <c r="A1" s="35" t="s">
        <v>0</v>
      </c>
      <c r="B1" s="35"/>
      <c r="C1" s="35"/>
      <c r="D1" s="35"/>
      <c r="E1" s="35"/>
      <c r="F1" s="35"/>
      <c r="G1" s="35"/>
      <c r="H1" s="35"/>
      <c r="I1" s="35"/>
      <c r="J1" s="35"/>
      <c r="K1" s="35"/>
      <c r="L1" s="35"/>
      <c r="M1" s="35"/>
      <c r="N1" s="35"/>
      <c r="O1" s="35"/>
      <c r="P1" s="35"/>
    </row>
    <row r="2" s="7" customFormat="1" ht="21" customHeight="1" spans="1:16">
      <c r="A2" s="36" t="s">
        <v>1</v>
      </c>
      <c r="B2" s="37" t="s">
        <v>2</v>
      </c>
      <c r="C2" s="37" t="s">
        <v>3</v>
      </c>
      <c r="D2" s="37" t="s">
        <v>4</v>
      </c>
      <c r="E2" s="37"/>
      <c r="F2" s="37" t="s">
        <v>5</v>
      </c>
      <c r="G2" s="37" t="s">
        <v>6</v>
      </c>
      <c r="H2" s="38" t="s">
        <v>7</v>
      </c>
      <c r="I2" s="38" t="s">
        <v>8</v>
      </c>
      <c r="J2" s="37" t="s">
        <v>9</v>
      </c>
      <c r="K2" s="37" t="s">
        <v>10</v>
      </c>
      <c r="L2" s="37"/>
      <c r="M2" s="37"/>
      <c r="N2" s="37"/>
      <c r="O2" s="37" t="s">
        <v>11</v>
      </c>
      <c r="P2" s="36" t="s">
        <v>12</v>
      </c>
    </row>
    <row r="3" s="7" customFormat="1" ht="39.75" customHeight="1" spans="1:16">
      <c r="A3" s="36"/>
      <c r="B3" s="37"/>
      <c r="C3" s="37"/>
      <c r="D3" s="37" t="s">
        <v>13</v>
      </c>
      <c r="E3" s="37" t="s">
        <v>14</v>
      </c>
      <c r="F3" s="37"/>
      <c r="G3" s="37"/>
      <c r="H3" s="38"/>
      <c r="I3" s="38"/>
      <c r="J3" s="37"/>
      <c r="K3" s="37" t="s">
        <v>15</v>
      </c>
      <c r="L3" s="37" t="s">
        <v>16</v>
      </c>
      <c r="M3" s="37" t="s">
        <v>17</v>
      </c>
      <c r="N3" s="37" t="s">
        <v>18</v>
      </c>
      <c r="O3" s="37"/>
      <c r="P3" s="36"/>
    </row>
    <row r="4" s="28" customFormat="1" ht="57.75" customHeight="1" spans="1:16">
      <c r="A4" s="39">
        <v>1</v>
      </c>
      <c r="B4" s="39" t="s">
        <v>19</v>
      </c>
      <c r="C4" s="39">
        <v>3783</v>
      </c>
      <c r="D4" s="39">
        <v>105</v>
      </c>
      <c r="E4" s="40">
        <v>4</v>
      </c>
      <c r="F4" s="39" t="s">
        <v>20</v>
      </c>
      <c r="G4" s="39" t="s">
        <v>21</v>
      </c>
      <c r="H4" s="41" t="s">
        <v>22</v>
      </c>
      <c r="I4" s="62" t="s">
        <v>242</v>
      </c>
      <c r="J4" s="37">
        <v>14</v>
      </c>
      <c r="K4" s="37">
        <f>J4</f>
        <v>14</v>
      </c>
      <c r="L4" s="37"/>
      <c r="M4" s="37"/>
      <c r="N4" s="39">
        <v>0</v>
      </c>
      <c r="O4" s="39"/>
      <c r="P4" s="39"/>
    </row>
    <row r="5" s="1" customFormat="1" ht="59.25" customHeight="1" spans="1:16">
      <c r="A5" s="39">
        <v>2</v>
      </c>
      <c r="B5" s="39"/>
      <c r="C5" s="39"/>
      <c r="D5" s="39"/>
      <c r="E5" s="42"/>
      <c r="F5" s="39" t="s">
        <v>20</v>
      </c>
      <c r="G5" s="39" t="s">
        <v>24</v>
      </c>
      <c r="H5" s="41" t="s">
        <v>25</v>
      </c>
      <c r="I5" s="62" t="s">
        <v>242</v>
      </c>
      <c r="J5" s="37">
        <v>8</v>
      </c>
      <c r="K5" s="37">
        <f t="shared" ref="K5:K24" si="0">J5</f>
        <v>8</v>
      </c>
      <c r="L5" s="37"/>
      <c r="M5" s="37"/>
      <c r="N5" s="39">
        <v>0</v>
      </c>
      <c r="O5" s="43" t="s">
        <v>26</v>
      </c>
      <c r="P5" s="63"/>
    </row>
    <row r="6" s="1" customFormat="1" ht="49.5" customHeight="1" spans="1:16">
      <c r="A6" s="39">
        <v>3</v>
      </c>
      <c r="B6" s="39"/>
      <c r="C6" s="39"/>
      <c r="D6" s="39"/>
      <c r="E6" s="42"/>
      <c r="F6" s="39" t="s">
        <v>20</v>
      </c>
      <c r="G6" s="39" t="s">
        <v>27</v>
      </c>
      <c r="H6" s="41" t="s">
        <v>28</v>
      </c>
      <c r="I6" s="62" t="s">
        <v>242</v>
      </c>
      <c r="J6" s="37">
        <v>8</v>
      </c>
      <c r="K6" s="37">
        <f t="shared" si="0"/>
        <v>8</v>
      </c>
      <c r="L6" s="37"/>
      <c r="M6" s="37"/>
      <c r="N6" s="39">
        <v>0</v>
      </c>
      <c r="O6" s="43" t="s">
        <v>26</v>
      </c>
      <c r="P6" s="63"/>
    </row>
    <row r="7" s="1" customFormat="1" ht="92.25" customHeight="1" spans="1:16">
      <c r="A7" s="39">
        <v>4</v>
      </c>
      <c r="B7" s="39"/>
      <c r="C7" s="39"/>
      <c r="D7" s="39"/>
      <c r="E7" s="42"/>
      <c r="F7" s="39" t="s">
        <v>20</v>
      </c>
      <c r="G7" s="39" t="s">
        <v>29</v>
      </c>
      <c r="H7" s="41" t="s">
        <v>30</v>
      </c>
      <c r="I7" s="62" t="s">
        <v>242</v>
      </c>
      <c r="J7" s="37">
        <v>5</v>
      </c>
      <c r="K7" s="37">
        <f t="shared" si="0"/>
        <v>5</v>
      </c>
      <c r="L7" s="37"/>
      <c r="M7" s="37"/>
      <c r="N7" s="39">
        <v>0</v>
      </c>
      <c r="O7" s="39" t="s">
        <v>26</v>
      </c>
      <c r="P7" s="39"/>
    </row>
    <row r="8" s="1" customFormat="1" ht="72.75" customHeight="1" spans="1:16">
      <c r="A8" s="39">
        <v>5</v>
      </c>
      <c r="B8" s="39"/>
      <c r="C8" s="39"/>
      <c r="D8" s="39"/>
      <c r="E8" s="42"/>
      <c r="F8" s="39" t="s">
        <v>31</v>
      </c>
      <c r="G8" s="39" t="s">
        <v>32</v>
      </c>
      <c r="H8" s="41" t="s">
        <v>33</v>
      </c>
      <c r="I8" s="62" t="s">
        <v>242</v>
      </c>
      <c r="J8" s="37">
        <v>5</v>
      </c>
      <c r="K8" s="37">
        <f t="shared" si="0"/>
        <v>5</v>
      </c>
      <c r="L8" s="37"/>
      <c r="M8" s="37"/>
      <c r="N8" s="39">
        <v>0</v>
      </c>
      <c r="O8" s="39"/>
      <c r="P8" s="39"/>
    </row>
    <row r="9" s="1" customFormat="1" ht="46.5" customHeight="1" spans="1:16">
      <c r="A9" s="39">
        <v>6</v>
      </c>
      <c r="B9" s="39"/>
      <c r="C9" s="39"/>
      <c r="D9" s="39"/>
      <c r="E9" s="42"/>
      <c r="F9" s="43" t="s">
        <v>31</v>
      </c>
      <c r="G9" s="43" t="s">
        <v>34</v>
      </c>
      <c r="H9" s="44" t="s">
        <v>35</v>
      </c>
      <c r="I9" s="62" t="s">
        <v>242</v>
      </c>
      <c r="J9" s="64">
        <v>2</v>
      </c>
      <c r="K9" s="37">
        <f t="shared" si="0"/>
        <v>2</v>
      </c>
      <c r="L9" s="37"/>
      <c r="M9" s="37"/>
      <c r="N9" s="65">
        <v>0</v>
      </c>
      <c r="O9" s="43"/>
      <c r="P9" s="43"/>
    </row>
    <row r="10" s="1" customFormat="1" ht="26.25" customHeight="1" spans="1:16">
      <c r="A10" s="39">
        <v>7</v>
      </c>
      <c r="B10" s="39"/>
      <c r="C10" s="39"/>
      <c r="D10" s="39"/>
      <c r="E10" s="42"/>
      <c r="F10" s="43" t="s">
        <v>31</v>
      </c>
      <c r="G10" s="43" t="s">
        <v>36</v>
      </c>
      <c r="H10" s="44" t="s">
        <v>37</v>
      </c>
      <c r="I10" s="62" t="s">
        <v>242</v>
      </c>
      <c r="J10" s="64">
        <v>2</v>
      </c>
      <c r="K10" s="37">
        <f t="shared" si="0"/>
        <v>2</v>
      </c>
      <c r="L10" s="37"/>
      <c r="M10" s="37"/>
      <c r="N10" s="65">
        <v>0</v>
      </c>
      <c r="O10" s="43"/>
      <c r="P10" s="43"/>
    </row>
    <row r="11" s="1" customFormat="1" ht="41.25" customHeight="1" spans="1:16">
      <c r="A11" s="39">
        <v>8</v>
      </c>
      <c r="B11" s="39"/>
      <c r="C11" s="39"/>
      <c r="D11" s="39"/>
      <c r="E11" s="42"/>
      <c r="F11" s="43" t="s">
        <v>31</v>
      </c>
      <c r="G11" s="43" t="s">
        <v>38</v>
      </c>
      <c r="H11" s="44" t="s">
        <v>39</v>
      </c>
      <c r="I11" s="62" t="s">
        <v>242</v>
      </c>
      <c r="J11" s="64">
        <v>1</v>
      </c>
      <c r="K11" s="37">
        <f t="shared" si="0"/>
        <v>1</v>
      </c>
      <c r="L11" s="37"/>
      <c r="M11" s="37"/>
      <c r="N11" s="65">
        <v>0</v>
      </c>
      <c r="O11" s="43"/>
      <c r="P11" s="43"/>
    </row>
    <row r="12" s="1" customFormat="1" ht="69.75" customHeight="1" spans="1:16">
      <c r="A12" s="39">
        <v>9</v>
      </c>
      <c r="B12" s="39"/>
      <c r="C12" s="39"/>
      <c r="D12" s="39"/>
      <c r="E12" s="42"/>
      <c r="F12" s="43" t="s">
        <v>31</v>
      </c>
      <c r="G12" s="43" t="s">
        <v>40</v>
      </c>
      <c r="H12" s="44" t="s">
        <v>41</v>
      </c>
      <c r="I12" s="62" t="s">
        <v>242</v>
      </c>
      <c r="J12" s="64">
        <v>2</v>
      </c>
      <c r="K12" s="37">
        <f t="shared" si="0"/>
        <v>2</v>
      </c>
      <c r="L12" s="37"/>
      <c r="M12" s="37"/>
      <c r="N12" s="65">
        <v>0</v>
      </c>
      <c r="O12" s="43"/>
      <c r="P12" s="43"/>
    </row>
    <row r="13" s="1" customFormat="1" ht="41.25" customHeight="1" spans="1:16">
      <c r="A13" s="39">
        <v>10</v>
      </c>
      <c r="B13" s="39"/>
      <c r="C13" s="39"/>
      <c r="D13" s="39"/>
      <c r="E13" s="42"/>
      <c r="F13" s="43" t="s">
        <v>31</v>
      </c>
      <c r="G13" s="43" t="s">
        <v>42</v>
      </c>
      <c r="H13" s="44" t="s">
        <v>43</v>
      </c>
      <c r="I13" s="62" t="s">
        <v>242</v>
      </c>
      <c r="J13" s="66">
        <v>2</v>
      </c>
      <c r="K13" s="37">
        <f t="shared" si="0"/>
        <v>2</v>
      </c>
      <c r="L13" s="37"/>
      <c r="M13" s="37"/>
      <c r="N13" s="65">
        <v>0</v>
      </c>
      <c r="O13" s="43"/>
      <c r="P13" s="43"/>
    </row>
    <row r="14" s="1" customFormat="1" ht="30" customHeight="1" spans="1:16">
      <c r="A14" s="39">
        <v>11</v>
      </c>
      <c r="B14" s="39"/>
      <c r="C14" s="39"/>
      <c r="D14" s="39"/>
      <c r="E14" s="42"/>
      <c r="F14" s="43" t="s">
        <v>44</v>
      </c>
      <c r="G14" s="43" t="s">
        <v>45</v>
      </c>
      <c r="H14" s="44" t="s">
        <v>46</v>
      </c>
      <c r="I14" s="62" t="s">
        <v>242</v>
      </c>
      <c r="J14" s="64">
        <v>2</v>
      </c>
      <c r="K14" s="37">
        <f t="shared" si="0"/>
        <v>2</v>
      </c>
      <c r="L14" s="37"/>
      <c r="M14" s="37"/>
      <c r="N14" s="65">
        <v>0</v>
      </c>
      <c r="O14" s="43"/>
      <c r="P14" s="63"/>
    </row>
    <row r="15" s="1" customFormat="1" ht="30" customHeight="1" spans="1:16">
      <c r="A15" s="39">
        <v>12</v>
      </c>
      <c r="B15" s="39"/>
      <c r="C15" s="39"/>
      <c r="D15" s="39"/>
      <c r="E15" s="42"/>
      <c r="F15" s="43" t="s">
        <v>31</v>
      </c>
      <c r="G15" s="43" t="s">
        <v>47</v>
      </c>
      <c r="H15" s="44" t="s">
        <v>48</v>
      </c>
      <c r="I15" s="62" t="s">
        <v>242</v>
      </c>
      <c r="J15" s="64">
        <v>1</v>
      </c>
      <c r="K15" s="37">
        <f t="shared" si="0"/>
        <v>1</v>
      </c>
      <c r="L15" s="37"/>
      <c r="M15" s="37"/>
      <c r="N15" s="65">
        <v>0</v>
      </c>
      <c r="O15" s="43"/>
      <c r="P15" s="43"/>
    </row>
    <row r="16" s="1" customFormat="1" ht="65.25" customHeight="1" spans="1:16">
      <c r="A16" s="39">
        <v>13</v>
      </c>
      <c r="B16" s="39"/>
      <c r="C16" s="39"/>
      <c r="D16" s="39"/>
      <c r="E16" s="42"/>
      <c r="F16" s="43" t="s">
        <v>20</v>
      </c>
      <c r="G16" s="43" t="s">
        <v>49</v>
      </c>
      <c r="H16" s="44" t="s">
        <v>50</v>
      </c>
      <c r="I16" s="62" t="s">
        <v>242</v>
      </c>
      <c r="J16" s="64">
        <v>5</v>
      </c>
      <c r="K16" s="37">
        <f t="shared" si="0"/>
        <v>5</v>
      </c>
      <c r="L16" s="37"/>
      <c r="M16" s="37"/>
      <c r="N16" s="65">
        <v>0</v>
      </c>
      <c r="O16" s="43" t="s">
        <v>26</v>
      </c>
      <c r="P16" s="43"/>
    </row>
    <row r="17" s="1" customFormat="1" ht="43.5" customHeight="1" spans="1:16">
      <c r="A17" s="39">
        <v>14</v>
      </c>
      <c r="B17" s="39"/>
      <c r="C17" s="39"/>
      <c r="D17" s="39"/>
      <c r="E17" s="42"/>
      <c r="F17" s="39" t="s">
        <v>31</v>
      </c>
      <c r="G17" s="39" t="s">
        <v>51</v>
      </c>
      <c r="H17" s="41" t="s">
        <v>52</v>
      </c>
      <c r="I17" s="62" t="s">
        <v>242</v>
      </c>
      <c r="J17" s="37">
        <v>2</v>
      </c>
      <c r="K17" s="37">
        <f t="shared" si="0"/>
        <v>2</v>
      </c>
      <c r="L17" s="37"/>
      <c r="M17" s="37"/>
      <c r="N17" s="39">
        <v>0</v>
      </c>
      <c r="O17" s="39"/>
      <c r="P17" s="39"/>
    </row>
    <row r="18" s="1" customFormat="1" ht="44.25" customHeight="1" spans="1:16">
      <c r="A18" s="39">
        <v>15</v>
      </c>
      <c r="B18" s="39"/>
      <c r="C18" s="39"/>
      <c r="D18" s="39"/>
      <c r="E18" s="42"/>
      <c r="F18" s="39" t="s">
        <v>31</v>
      </c>
      <c r="G18" s="39" t="s">
        <v>53</v>
      </c>
      <c r="H18" s="41" t="s">
        <v>54</v>
      </c>
      <c r="I18" s="62" t="s">
        <v>242</v>
      </c>
      <c r="J18" s="37">
        <v>2</v>
      </c>
      <c r="K18" s="37">
        <f t="shared" si="0"/>
        <v>2</v>
      </c>
      <c r="L18" s="37"/>
      <c r="M18" s="37"/>
      <c r="N18" s="39">
        <v>0</v>
      </c>
      <c r="O18" s="39"/>
      <c r="P18" s="39"/>
    </row>
    <row r="19" s="1" customFormat="1" ht="45" customHeight="1" spans="1:16">
      <c r="A19" s="39">
        <v>16</v>
      </c>
      <c r="B19" s="39"/>
      <c r="C19" s="39"/>
      <c r="D19" s="39"/>
      <c r="E19" s="42"/>
      <c r="F19" s="39" t="s">
        <v>31</v>
      </c>
      <c r="G19" s="39" t="s">
        <v>55</v>
      </c>
      <c r="H19" s="41" t="s">
        <v>56</v>
      </c>
      <c r="I19" s="62" t="s">
        <v>242</v>
      </c>
      <c r="J19" s="37">
        <v>2</v>
      </c>
      <c r="K19" s="37">
        <f t="shared" si="0"/>
        <v>2</v>
      </c>
      <c r="L19" s="37"/>
      <c r="M19" s="37"/>
      <c r="N19" s="39">
        <v>0</v>
      </c>
      <c r="O19" s="39"/>
      <c r="P19" s="39"/>
    </row>
    <row r="20" s="1" customFormat="1" ht="39" customHeight="1" spans="1:16">
      <c r="A20" s="39">
        <v>17</v>
      </c>
      <c r="B20" s="39"/>
      <c r="C20" s="39"/>
      <c r="D20" s="39"/>
      <c r="E20" s="42"/>
      <c r="F20" s="39" t="s">
        <v>20</v>
      </c>
      <c r="G20" s="39" t="s">
        <v>57</v>
      </c>
      <c r="H20" s="41" t="s">
        <v>58</v>
      </c>
      <c r="I20" s="62" t="s">
        <v>242</v>
      </c>
      <c r="J20" s="37">
        <v>2</v>
      </c>
      <c r="K20" s="37">
        <f t="shared" si="0"/>
        <v>2</v>
      </c>
      <c r="L20" s="37"/>
      <c r="M20" s="37"/>
      <c r="N20" s="39">
        <v>0</v>
      </c>
      <c r="O20" s="39" t="s">
        <v>26</v>
      </c>
      <c r="P20" s="39"/>
    </row>
    <row r="21" s="1" customFormat="1" ht="33" customHeight="1" spans="1:16">
      <c r="A21" s="39">
        <v>18</v>
      </c>
      <c r="B21" s="39"/>
      <c r="C21" s="39"/>
      <c r="D21" s="39"/>
      <c r="E21" s="42"/>
      <c r="F21" s="39" t="s">
        <v>31</v>
      </c>
      <c r="G21" s="39" t="s">
        <v>59</v>
      </c>
      <c r="H21" s="41" t="s">
        <v>60</v>
      </c>
      <c r="I21" s="62" t="s">
        <v>242</v>
      </c>
      <c r="J21" s="37">
        <v>1</v>
      </c>
      <c r="K21" s="37">
        <f t="shared" si="0"/>
        <v>1</v>
      </c>
      <c r="L21" s="37"/>
      <c r="M21" s="37"/>
      <c r="N21" s="39">
        <v>0</v>
      </c>
      <c r="O21" s="39"/>
      <c r="P21" s="39"/>
    </row>
    <row r="22" s="1" customFormat="1" ht="37.5" customHeight="1" spans="1:16">
      <c r="A22" s="39">
        <v>19</v>
      </c>
      <c r="B22" s="39"/>
      <c r="C22" s="39"/>
      <c r="D22" s="39"/>
      <c r="E22" s="42"/>
      <c r="F22" s="39" t="s">
        <v>31</v>
      </c>
      <c r="G22" s="39" t="s">
        <v>61</v>
      </c>
      <c r="H22" s="41" t="s">
        <v>62</v>
      </c>
      <c r="I22" s="62" t="s">
        <v>242</v>
      </c>
      <c r="J22" s="37">
        <v>1</v>
      </c>
      <c r="K22" s="37">
        <f t="shared" si="0"/>
        <v>1</v>
      </c>
      <c r="L22" s="37"/>
      <c r="M22" s="37"/>
      <c r="N22" s="39">
        <v>0</v>
      </c>
      <c r="O22" s="39"/>
      <c r="P22" s="39"/>
    </row>
    <row r="23" s="1" customFormat="1" ht="47.25" customHeight="1" spans="1:16">
      <c r="A23" s="39">
        <v>20</v>
      </c>
      <c r="B23" s="39"/>
      <c r="C23" s="39"/>
      <c r="D23" s="39"/>
      <c r="E23" s="45"/>
      <c r="F23" s="39" t="s">
        <v>31</v>
      </c>
      <c r="G23" s="39" t="s">
        <v>63</v>
      </c>
      <c r="H23" s="41" t="s">
        <v>64</v>
      </c>
      <c r="I23" s="62" t="s">
        <v>242</v>
      </c>
      <c r="J23" s="37">
        <v>1</v>
      </c>
      <c r="K23" s="37">
        <f t="shared" si="0"/>
        <v>1</v>
      </c>
      <c r="L23" s="37"/>
      <c r="M23" s="37"/>
      <c r="N23" s="39">
        <v>0</v>
      </c>
      <c r="O23" s="39" t="s">
        <v>26</v>
      </c>
      <c r="P23" s="47"/>
    </row>
    <row r="24" s="1" customFormat="1" ht="46.5" customHeight="1" spans="1:16">
      <c r="A24" s="39">
        <v>21</v>
      </c>
      <c r="B24" s="39" t="s">
        <v>19</v>
      </c>
      <c r="C24" s="39">
        <v>3783</v>
      </c>
      <c r="D24" s="39">
        <v>105</v>
      </c>
      <c r="E24" s="39">
        <v>4</v>
      </c>
      <c r="F24" s="39" t="s">
        <v>31</v>
      </c>
      <c r="G24" s="39" t="s">
        <v>65</v>
      </c>
      <c r="H24" s="41" t="s">
        <v>66</v>
      </c>
      <c r="I24" s="62" t="s">
        <v>242</v>
      </c>
      <c r="J24" s="37">
        <v>1</v>
      </c>
      <c r="K24" s="37">
        <f t="shared" si="0"/>
        <v>1</v>
      </c>
      <c r="L24" s="37"/>
      <c r="M24" s="37"/>
      <c r="N24" s="39">
        <v>0</v>
      </c>
      <c r="O24" s="39" t="s">
        <v>26</v>
      </c>
      <c r="P24" s="39"/>
    </row>
    <row r="25" s="3" customFormat="1" ht="19.5" customHeight="1" spans="1:16">
      <c r="A25" s="46" t="s">
        <v>67</v>
      </c>
      <c r="B25" s="46"/>
      <c r="C25" s="46"/>
      <c r="D25" s="46"/>
      <c r="E25" s="46"/>
      <c r="F25" s="46"/>
      <c r="G25" s="46"/>
      <c r="H25" s="46"/>
      <c r="I25" s="46"/>
      <c r="J25" s="67">
        <f>SUM(J4:J24)</f>
        <v>69</v>
      </c>
      <c r="K25" s="68">
        <f>SUM(K4:M24)</f>
        <v>69</v>
      </c>
      <c r="L25" s="69">
        <f>SUM(L17:L24)</f>
        <v>0</v>
      </c>
      <c r="M25" s="69">
        <f>SUM(M17:M24)</f>
        <v>0</v>
      </c>
      <c r="N25" s="67">
        <f>SUM(N17:N24)</f>
        <v>0</v>
      </c>
      <c r="O25" s="70" t="s">
        <v>68</v>
      </c>
      <c r="P25" s="70"/>
    </row>
    <row r="26" s="1" customFormat="1" ht="54" customHeight="1" spans="1:16">
      <c r="A26" s="47">
        <v>1</v>
      </c>
      <c r="B26" s="48" t="s">
        <v>69</v>
      </c>
      <c r="C26" s="49">
        <v>1598</v>
      </c>
      <c r="D26" s="49">
        <v>69</v>
      </c>
      <c r="E26" s="49">
        <v>29</v>
      </c>
      <c r="F26" s="39" t="s">
        <v>20</v>
      </c>
      <c r="G26" s="39" t="s">
        <v>21</v>
      </c>
      <c r="H26" s="50" t="s">
        <v>22</v>
      </c>
      <c r="I26" s="62" t="s">
        <v>242</v>
      </c>
      <c r="J26" s="71">
        <v>5</v>
      </c>
      <c r="K26" s="72">
        <f>J26</f>
        <v>5</v>
      </c>
      <c r="L26" s="72"/>
      <c r="M26" s="72"/>
      <c r="N26" s="39">
        <v>0</v>
      </c>
      <c r="O26" s="39"/>
      <c r="P26" s="47"/>
    </row>
    <row r="27" s="1" customFormat="1" ht="54" customHeight="1" spans="1:16">
      <c r="A27" s="47">
        <v>2</v>
      </c>
      <c r="B27" s="48"/>
      <c r="C27" s="49"/>
      <c r="D27" s="49"/>
      <c r="E27" s="49"/>
      <c r="F27" s="39" t="s">
        <v>20</v>
      </c>
      <c r="G27" s="39" t="s">
        <v>24</v>
      </c>
      <c r="H27" s="50" t="s">
        <v>25</v>
      </c>
      <c r="I27" s="62" t="s">
        <v>242</v>
      </c>
      <c r="J27" s="71">
        <v>4</v>
      </c>
      <c r="K27" s="72">
        <f t="shared" ref="K27:K49" si="1">J27</f>
        <v>4</v>
      </c>
      <c r="L27" s="72"/>
      <c r="M27" s="72"/>
      <c r="N27" s="39">
        <v>0</v>
      </c>
      <c r="O27" s="43" t="s">
        <v>26</v>
      </c>
      <c r="P27" s="63"/>
    </row>
    <row r="28" s="1" customFormat="1" ht="39.75" customHeight="1" spans="1:16">
      <c r="A28" s="47">
        <v>3</v>
      </c>
      <c r="B28" s="48"/>
      <c r="C28" s="49"/>
      <c r="D28" s="49"/>
      <c r="E28" s="49"/>
      <c r="F28" s="39" t="s">
        <v>20</v>
      </c>
      <c r="G28" s="39" t="s">
        <v>27</v>
      </c>
      <c r="H28" s="41" t="s">
        <v>28</v>
      </c>
      <c r="I28" s="62" t="s">
        <v>242</v>
      </c>
      <c r="J28" s="71">
        <v>4</v>
      </c>
      <c r="K28" s="72">
        <f t="shared" si="1"/>
        <v>4</v>
      </c>
      <c r="L28" s="72"/>
      <c r="M28" s="72"/>
      <c r="N28" s="39">
        <v>0</v>
      </c>
      <c r="O28" s="43" t="s">
        <v>26</v>
      </c>
      <c r="P28" s="63"/>
    </row>
    <row r="29" s="1" customFormat="1" ht="39.75" customHeight="1" spans="1:16">
      <c r="A29" s="47">
        <v>4</v>
      </c>
      <c r="B29" s="48"/>
      <c r="C29" s="49"/>
      <c r="D29" s="49"/>
      <c r="E29" s="49"/>
      <c r="F29" s="39" t="s">
        <v>20</v>
      </c>
      <c r="G29" s="39" t="s">
        <v>70</v>
      </c>
      <c r="H29" s="50" t="s">
        <v>71</v>
      </c>
      <c r="I29" s="62" t="s">
        <v>242</v>
      </c>
      <c r="J29" s="71">
        <v>2</v>
      </c>
      <c r="K29" s="72">
        <f t="shared" si="1"/>
        <v>2</v>
      </c>
      <c r="L29" s="72"/>
      <c r="M29" s="72"/>
      <c r="N29" s="39">
        <v>0</v>
      </c>
      <c r="O29" s="39"/>
      <c r="P29" s="47"/>
    </row>
    <row r="30" s="1" customFormat="1" ht="30.75" customHeight="1" spans="1:16">
      <c r="A30" s="47">
        <v>5</v>
      </c>
      <c r="B30" s="48"/>
      <c r="C30" s="49"/>
      <c r="D30" s="49"/>
      <c r="E30" s="49"/>
      <c r="F30" s="39" t="s">
        <v>31</v>
      </c>
      <c r="G30" s="39" t="s">
        <v>61</v>
      </c>
      <c r="H30" s="41" t="s">
        <v>62</v>
      </c>
      <c r="I30" s="62" t="s">
        <v>242</v>
      </c>
      <c r="J30" s="71">
        <v>1</v>
      </c>
      <c r="K30" s="72">
        <f t="shared" si="1"/>
        <v>1</v>
      </c>
      <c r="L30" s="72"/>
      <c r="M30" s="72"/>
      <c r="N30" s="39">
        <v>0</v>
      </c>
      <c r="O30" s="39"/>
      <c r="P30" s="47"/>
    </row>
    <row r="31" s="1" customFormat="1" ht="37.5" customHeight="1" spans="1:16">
      <c r="A31" s="47">
        <v>6</v>
      </c>
      <c r="B31" s="48"/>
      <c r="C31" s="49"/>
      <c r="D31" s="49"/>
      <c r="E31" s="49"/>
      <c r="F31" s="39" t="s">
        <v>20</v>
      </c>
      <c r="G31" s="39" t="s">
        <v>72</v>
      </c>
      <c r="H31" s="50" t="s">
        <v>73</v>
      </c>
      <c r="I31" s="62" t="s">
        <v>242</v>
      </c>
      <c r="J31" s="71">
        <v>1</v>
      </c>
      <c r="K31" s="72">
        <f t="shared" si="1"/>
        <v>1</v>
      </c>
      <c r="L31" s="72"/>
      <c r="M31" s="72"/>
      <c r="N31" s="39">
        <v>0</v>
      </c>
      <c r="O31" s="39" t="s">
        <v>26</v>
      </c>
      <c r="P31" s="47"/>
    </row>
    <row r="32" s="1" customFormat="1" ht="92.25" customHeight="1" spans="1:16">
      <c r="A32" s="47">
        <v>7</v>
      </c>
      <c r="B32" s="48"/>
      <c r="C32" s="49"/>
      <c r="D32" s="49"/>
      <c r="E32" s="49"/>
      <c r="F32" s="39" t="s">
        <v>20</v>
      </c>
      <c r="G32" s="39" t="s">
        <v>29</v>
      </c>
      <c r="H32" s="50" t="s">
        <v>30</v>
      </c>
      <c r="I32" s="62" t="s">
        <v>242</v>
      </c>
      <c r="J32" s="71">
        <v>3</v>
      </c>
      <c r="K32" s="72">
        <f t="shared" si="1"/>
        <v>3</v>
      </c>
      <c r="L32" s="72"/>
      <c r="M32" s="72"/>
      <c r="N32" s="39">
        <v>0</v>
      </c>
      <c r="O32" s="39" t="s">
        <v>26</v>
      </c>
      <c r="P32" s="39"/>
    </row>
    <row r="33" s="1" customFormat="1" ht="39" customHeight="1" spans="1:16">
      <c r="A33" s="47">
        <v>8</v>
      </c>
      <c r="B33" s="48"/>
      <c r="C33" s="49"/>
      <c r="D33" s="49"/>
      <c r="E33" s="49"/>
      <c r="F33" s="39" t="s">
        <v>31</v>
      </c>
      <c r="G33" s="39" t="s">
        <v>55</v>
      </c>
      <c r="H33" s="50" t="s">
        <v>56</v>
      </c>
      <c r="I33" s="62" t="s">
        <v>242</v>
      </c>
      <c r="J33" s="71">
        <v>2</v>
      </c>
      <c r="K33" s="72">
        <f t="shared" si="1"/>
        <v>2</v>
      </c>
      <c r="L33" s="72"/>
      <c r="M33" s="72"/>
      <c r="N33" s="39">
        <v>0</v>
      </c>
      <c r="O33" s="39"/>
      <c r="P33" s="47"/>
    </row>
    <row r="34" s="1" customFormat="1" ht="30" customHeight="1" spans="1:16">
      <c r="A34" s="47">
        <v>9</v>
      </c>
      <c r="B34" s="48"/>
      <c r="C34" s="49"/>
      <c r="D34" s="49"/>
      <c r="E34" s="49"/>
      <c r="F34" s="39" t="s">
        <v>31</v>
      </c>
      <c r="G34" s="39" t="s">
        <v>74</v>
      </c>
      <c r="H34" s="41" t="s">
        <v>75</v>
      </c>
      <c r="I34" s="62" t="s">
        <v>242</v>
      </c>
      <c r="J34" s="71">
        <v>1</v>
      </c>
      <c r="K34" s="72">
        <f t="shared" si="1"/>
        <v>1</v>
      </c>
      <c r="L34" s="72"/>
      <c r="M34" s="72"/>
      <c r="N34" s="39">
        <v>0</v>
      </c>
      <c r="O34" s="39"/>
      <c r="P34" s="47"/>
    </row>
    <row r="35" s="1" customFormat="1" ht="30" customHeight="1" spans="1:16">
      <c r="A35" s="47">
        <v>10</v>
      </c>
      <c r="B35" s="48"/>
      <c r="C35" s="49"/>
      <c r="D35" s="49"/>
      <c r="E35" s="49"/>
      <c r="F35" s="39" t="s">
        <v>31</v>
      </c>
      <c r="G35" s="39" t="s">
        <v>76</v>
      </c>
      <c r="H35" s="50" t="s">
        <v>77</v>
      </c>
      <c r="I35" s="62" t="s">
        <v>242</v>
      </c>
      <c r="J35" s="71">
        <v>1</v>
      </c>
      <c r="K35" s="72">
        <f t="shared" si="1"/>
        <v>1</v>
      </c>
      <c r="L35" s="72"/>
      <c r="M35" s="72"/>
      <c r="N35" s="39">
        <v>0</v>
      </c>
      <c r="O35" s="39"/>
      <c r="P35" s="47"/>
    </row>
    <row r="36" s="1" customFormat="1" ht="63" customHeight="1" spans="1:16">
      <c r="A36" s="47">
        <v>11</v>
      </c>
      <c r="B36" s="48"/>
      <c r="C36" s="49"/>
      <c r="D36" s="49"/>
      <c r="E36" s="49"/>
      <c r="F36" s="43" t="s">
        <v>20</v>
      </c>
      <c r="G36" s="43" t="s">
        <v>49</v>
      </c>
      <c r="H36" s="44" t="s">
        <v>50</v>
      </c>
      <c r="I36" s="62" t="s">
        <v>242</v>
      </c>
      <c r="J36" s="71">
        <v>2</v>
      </c>
      <c r="K36" s="72">
        <f t="shared" si="1"/>
        <v>2</v>
      </c>
      <c r="L36" s="72"/>
      <c r="M36" s="72"/>
      <c r="N36" s="39">
        <v>0</v>
      </c>
      <c r="O36" s="43" t="s">
        <v>26</v>
      </c>
      <c r="P36" s="43"/>
    </row>
    <row r="37" s="1" customFormat="1" ht="75" customHeight="1" spans="1:16">
      <c r="A37" s="47">
        <v>12</v>
      </c>
      <c r="B37" s="48"/>
      <c r="C37" s="49"/>
      <c r="D37" s="49"/>
      <c r="E37" s="49"/>
      <c r="F37" s="39" t="s">
        <v>31</v>
      </c>
      <c r="G37" s="39" t="s">
        <v>32</v>
      </c>
      <c r="H37" s="41" t="s">
        <v>33</v>
      </c>
      <c r="I37" s="62" t="s">
        <v>242</v>
      </c>
      <c r="J37" s="71">
        <v>4</v>
      </c>
      <c r="K37" s="72">
        <f t="shared" si="1"/>
        <v>4</v>
      </c>
      <c r="L37" s="72"/>
      <c r="M37" s="72"/>
      <c r="N37" s="39">
        <v>0</v>
      </c>
      <c r="O37" s="39"/>
      <c r="P37" s="47"/>
    </row>
    <row r="38" s="1" customFormat="1" ht="30" customHeight="1" spans="1:16">
      <c r="A38" s="47">
        <v>13</v>
      </c>
      <c r="B38" s="48"/>
      <c r="C38" s="49"/>
      <c r="D38" s="49"/>
      <c r="E38" s="49"/>
      <c r="F38" s="43" t="s">
        <v>44</v>
      </c>
      <c r="G38" s="43" t="s">
        <v>45</v>
      </c>
      <c r="H38" s="44" t="s">
        <v>46</v>
      </c>
      <c r="I38" s="62" t="s">
        <v>242</v>
      </c>
      <c r="J38" s="71">
        <v>1</v>
      </c>
      <c r="K38" s="72">
        <f t="shared" si="1"/>
        <v>1</v>
      </c>
      <c r="L38" s="72"/>
      <c r="M38" s="72"/>
      <c r="N38" s="39">
        <v>0</v>
      </c>
      <c r="O38" s="39"/>
      <c r="P38" s="47"/>
    </row>
    <row r="39" s="1" customFormat="1" ht="39" customHeight="1" spans="1:16">
      <c r="A39" s="47">
        <v>14</v>
      </c>
      <c r="B39" s="48"/>
      <c r="C39" s="49"/>
      <c r="D39" s="49"/>
      <c r="E39" s="49"/>
      <c r="F39" s="39" t="s">
        <v>31</v>
      </c>
      <c r="G39" s="39" t="s">
        <v>42</v>
      </c>
      <c r="H39" s="50" t="s">
        <v>43</v>
      </c>
      <c r="I39" s="62" t="s">
        <v>242</v>
      </c>
      <c r="J39" s="71">
        <v>1</v>
      </c>
      <c r="K39" s="72">
        <f t="shared" si="1"/>
        <v>1</v>
      </c>
      <c r="L39" s="72"/>
      <c r="M39" s="72"/>
      <c r="N39" s="39">
        <v>0</v>
      </c>
      <c r="O39" s="39"/>
      <c r="P39" s="47"/>
    </row>
    <row r="40" s="1" customFormat="1" ht="39.75" customHeight="1" spans="1:16">
      <c r="A40" s="47">
        <v>15</v>
      </c>
      <c r="B40" s="48"/>
      <c r="C40" s="49"/>
      <c r="D40" s="49"/>
      <c r="E40" s="49"/>
      <c r="F40" s="39" t="s">
        <v>31</v>
      </c>
      <c r="G40" s="39" t="s">
        <v>65</v>
      </c>
      <c r="H40" s="50" t="s">
        <v>66</v>
      </c>
      <c r="I40" s="62" t="s">
        <v>242</v>
      </c>
      <c r="J40" s="71">
        <v>1</v>
      </c>
      <c r="K40" s="72">
        <f t="shared" si="1"/>
        <v>1</v>
      </c>
      <c r="L40" s="72"/>
      <c r="M40" s="72"/>
      <c r="N40" s="39">
        <v>0</v>
      </c>
      <c r="O40" s="39" t="s">
        <v>26</v>
      </c>
      <c r="P40" s="47"/>
    </row>
    <row r="41" s="1" customFormat="1" ht="30" customHeight="1" spans="1:16">
      <c r="A41" s="47">
        <v>16</v>
      </c>
      <c r="B41" s="48"/>
      <c r="C41" s="49"/>
      <c r="D41" s="49"/>
      <c r="E41" s="49"/>
      <c r="F41" s="39" t="s">
        <v>31</v>
      </c>
      <c r="G41" s="39" t="s">
        <v>78</v>
      </c>
      <c r="H41" s="50" t="s">
        <v>79</v>
      </c>
      <c r="I41" s="62" t="s">
        <v>242</v>
      </c>
      <c r="J41" s="71">
        <v>1</v>
      </c>
      <c r="K41" s="72">
        <f t="shared" si="1"/>
        <v>1</v>
      </c>
      <c r="L41" s="72"/>
      <c r="M41" s="72"/>
      <c r="N41" s="39">
        <v>0</v>
      </c>
      <c r="O41" s="39" t="s">
        <v>26</v>
      </c>
      <c r="P41" s="47"/>
    </row>
    <row r="42" s="1" customFormat="1" ht="40.5" customHeight="1" spans="1:16">
      <c r="A42" s="47">
        <v>17</v>
      </c>
      <c r="B42" s="48"/>
      <c r="C42" s="49"/>
      <c r="D42" s="49"/>
      <c r="E42" s="49"/>
      <c r="F42" s="39" t="s">
        <v>20</v>
      </c>
      <c r="G42" s="39" t="s">
        <v>57</v>
      </c>
      <c r="H42" s="41" t="s">
        <v>80</v>
      </c>
      <c r="I42" s="62" t="s">
        <v>242</v>
      </c>
      <c r="J42" s="71">
        <v>1</v>
      </c>
      <c r="K42" s="72">
        <f t="shared" si="1"/>
        <v>1</v>
      </c>
      <c r="L42" s="72"/>
      <c r="M42" s="72"/>
      <c r="N42" s="39">
        <v>0</v>
      </c>
      <c r="O42" s="39" t="s">
        <v>26</v>
      </c>
      <c r="P42" s="39"/>
    </row>
    <row r="43" s="1" customFormat="1" ht="47.25" customHeight="1" spans="1:16">
      <c r="A43" s="47">
        <v>18</v>
      </c>
      <c r="B43" s="48"/>
      <c r="C43" s="49"/>
      <c r="D43" s="49"/>
      <c r="E43" s="49"/>
      <c r="F43" s="39" t="s">
        <v>31</v>
      </c>
      <c r="G43" s="39" t="s">
        <v>34</v>
      </c>
      <c r="H43" s="50" t="s">
        <v>35</v>
      </c>
      <c r="I43" s="62" t="s">
        <v>242</v>
      </c>
      <c r="J43" s="71">
        <v>1</v>
      </c>
      <c r="K43" s="72">
        <f t="shared" si="1"/>
        <v>1</v>
      </c>
      <c r="L43" s="72"/>
      <c r="M43" s="72"/>
      <c r="N43" s="39">
        <v>0</v>
      </c>
      <c r="O43" s="43"/>
      <c r="P43" s="43"/>
    </row>
    <row r="44" s="1" customFormat="1" ht="42.75" customHeight="1" spans="1:16">
      <c r="A44" s="47">
        <v>19</v>
      </c>
      <c r="B44" s="48"/>
      <c r="C44" s="49"/>
      <c r="D44" s="49"/>
      <c r="E44" s="49"/>
      <c r="F44" s="39" t="s">
        <v>31</v>
      </c>
      <c r="G44" s="39" t="s">
        <v>38</v>
      </c>
      <c r="H44" s="50" t="s">
        <v>39</v>
      </c>
      <c r="I44" s="62" t="s">
        <v>242</v>
      </c>
      <c r="J44" s="71">
        <v>1</v>
      </c>
      <c r="K44" s="72">
        <f t="shared" si="1"/>
        <v>1</v>
      </c>
      <c r="L44" s="72"/>
      <c r="M44" s="72"/>
      <c r="N44" s="39">
        <v>0</v>
      </c>
      <c r="O44" s="39"/>
      <c r="P44" s="47"/>
    </row>
    <row r="45" s="1" customFormat="1" ht="30" customHeight="1" spans="1:16">
      <c r="A45" s="47">
        <v>20</v>
      </c>
      <c r="B45" s="48"/>
      <c r="C45" s="49"/>
      <c r="D45" s="49"/>
      <c r="E45" s="49"/>
      <c r="F45" s="39" t="s">
        <v>31</v>
      </c>
      <c r="G45" s="39" t="s">
        <v>81</v>
      </c>
      <c r="H45" s="50" t="s">
        <v>82</v>
      </c>
      <c r="I45" s="62" t="s">
        <v>242</v>
      </c>
      <c r="J45" s="71">
        <v>1</v>
      </c>
      <c r="K45" s="72">
        <f t="shared" si="1"/>
        <v>1</v>
      </c>
      <c r="L45" s="72"/>
      <c r="M45" s="72"/>
      <c r="N45" s="39">
        <v>0</v>
      </c>
      <c r="O45" s="39"/>
      <c r="P45" s="47"/>
    </row>
    <row r="46" s="1" customFormat="1" ht="34.5" customHeight="1" spans="1:16">
      <c r="A46" s="47">
        <v>21</v>
      </c>
      <c r="B46" s="48"/>
      <c r="C46" s="49"/>
      <c r="D46" s="49"/>
      <c r="E46" s="49"/>
      <c r="F46" s="39" t="s">
        <v>31</v>
      </c>
      <c r="G46" s="39" t="s">
        <v>59</v>
      </c>
      <c r="H46" s="41" t="s">
        <v>60</v>
      </c>
      <c r="I46" s="62" t="s">
        <v>242</v>
      </c>
      <c r="J46" s="71">
        <v>1</v>
      </c>
      <c r="K46" s="72">
        <f t="shared" si="1"/>
        <v>1</v>
      </c>
      <c r="L46" s="72"/>
      <c r="M46" s="72"/>
      <c r="N46" s="39">
        <v>0</v>
      </c>
      <c r="O46" s="39"/>
      <c r="P46" s="47"/>
    </row>
    <row r="47" s="1" customFormat="1" ht="69.75" customHeight="1" spans="1:16">
      <c r="A47" s="47">
        <v>22</v>
      </c>
      <c r="B47" s="48" t="s">
        <v>69</v>
      </c>
      <c r="C47" s="49">
        <v>1598</v>
      </c>
      <c r="D47" s="49">
        <v>69</v>
      </c>
      <c r="E47" s="49">
        <v>29</v>
      </c>
      <c r="F47" s="39" t="s">
        <v>31</v>
      </c>
      <c r="G47" s="39" t="s">
        <v>40</v>
      </c>
      <c r="H47" s="50" t="s">
        <v>41</v>
      </c>
      <c r="I47" s="62" t="s">
        <v>242</v>
      </c>
      <c r="J47" s="71">
        <v>1</v>
      </c>
      <c r="K47" s="72">
        <f t="shared" si="1"/>
        <v>1</v>
      </c>
      <c r="L47" s="72"/>
      <c r="M47" s="72"/>
      <c r="N47" s="39">
        <v>0</v>
      </c>
      <c r="O47" s="39"/>
      <c r="P47" s="47"/>
    </row>
    <row r="48" s="1" customFormat="1" ht="30" customHeight="1" spans="1:16">
      <c r="A48" s="47">
        <v>23</v>
      </c>
      <c r="B48" s="48"/>
      <c r="C48" s="49"/>
      <c r="D48" s="49"/>
      <c r="E48" s="49"/>
      <c r="F48" s="39" t="s">
        <v>31</v>
      </c>
      <c r="G48" s="39" t="s">
        <v>83</v>
      </c>
      <c r="H48" s="50" t="s">
        <v>84</v>
      </c>
      <c r="I48" s="62" t="s">
        <v>242</v>
      </c>
      <c r="J48" s="71">
        <v>1</v>
      </c>
      <c r="K48" s="72">
        <f t="shared" si="1"/>
        <v>1</v>
      </c>
      <c r="L48" s="72"/>
      <c r="M48" s="72"/>
      <c r="N48" s="39">
        <v>0</v>
      </c>
      <c r="O48" s="39"/>
      <c r="P48" s="47"/>
    </row>
    <row r="49" s="1" customFormat="1" ht="45" customHeight="1" spans="1:16">
      <c r="A49" s="47">
        <v>24</v>
      </c>
      <c r="B49" s="48"/>
      <c r="C49" s="49"/>
      <c r="D49" s="49"/>
      <c r="E49" s="49"/>
      <c r="F49" s="39" t="s">
        <v>31</v>
      </c>
      <c r="G49" s="39" t="s">
        <v>85</v>
      </c>
      <c r="H49" s="41" t="s">
        <v>86</v>
      </c>
      <c r="I49" s="62" t="s">
        <v>242</v>
      </c>
      <c r="J49" s="71">
        <v>1</v>
      </c>
      <c r="K49" s="72">
        <f t="shared" si="1"/>
        <v>1</v>
      </c>
      <c r="L49" s="72"/>
      <c r="M49" s="72"/>
      <c r="N49" s="39">
        <v>0</v>
      </c>
      <c r="O49" s="39"/>
      <c r="P49" s="47"/>
    </row>
    <row r="50" s="3" customFormat="1" ht="19.5" customHeight="1" spans="1:16">
      <c r="A50" s="46" t="s">
        <v>87</v>
      </c>
      <c r="B50" s="46"/>
      <c r="C50" s="46"/>
      <c r="D50" s="46"/>
      <c r="E50" s="46"/>
      <c r="F50" s="46"/>
      <c r="G50" s="46"/>
      <c r="H50" s="46"/>
      <c r="I50" s="46"/>
      <c r="J50" s="67">
        <f>SUM(J26:J49)</f>
        <v>42</v>
      </c>
      <c r="K50" s="67">
        <f>SUM(K26:M49)</f>
        <v>42</v>
      </c>
      <c r="L50" s="67">
        <f>SUM(L27:L49)</f>
        <v>0</v>
      </c>
      <c r="M50" s="67">
        <f>SUM(M27:M49)</f>
        <v>0</v>
      </c>
      <c r="N50" s="67">
        <f>SUM(N27:N49)</f>
        <v>0</v>
      </c>
      <c r="O50" s="70" t="s">
        <v>68</v>
      </c>
      <c r="P50" s="70"/>
    </row>
    <row r="51" s="1" customFormat="1" ht="52.5" customHeight="1" spans="1:16">
      <c r="A51" s="51">
        <v>1</v>
      </c>
      <c r="B51" s="52" t="s">
        <v>88</v>
      </c>
      <c r="C51" s="53">
        <v>1195</v>
      </c>
      <c r="D51" s="53">
        <v>66</v>
      </c>
      <c r="E51" s="53">
        <v>3</v>
      </c>
      <c r="F51" s="54" t="s">
        <v>20</v>
      </c>
      <c r="G51" s="54" t="s">
        <v>21</v>
      </c>
      <c r="H51" s="55" t="s">
        <v>22</v>
      </c>
      <c r="I51" s="62" t="s">
        <v>242</v>
      </c>
      <c r="J51" s="73">
        <v>7</v>
      </c>
      <c r="K51" s="73">
        <f>J51</f>
        <v>7</v>
      </c>
      <c r="L51" s="73"/>
      <c r="M51" s="73"/>
      <c r="N51" s="53">
        <v>0</v>
      </c>
      <c r="O51" s="54"/>
      <c r="P51" s="54"/>
    </row>
    <row r="52" s="1" customFormat="1" ht="51" customHeight="1" spans="1:16">
      <c r="A52" s="51">
        <v>2</v>
      </c>
      <c r="B52" s="52"/>
      <c r="C52" s="53"/>
      <c r="D52" s="53"/>
      <c r="E52" s="53"/>
      <c r="F52" s="54" t="s">
        <v>20</v>
      </c>
      <c r="G52" s="54" t="s">
        <v>24</v>
      </c>
      <c r="H52" s="55" t="s">
        <v>25</v>
      </c>
      <c r="I52" s="62" t="s">
        <v>242</v>
      </c>
      <c r="J52" s="73">
        <v>5</v>
      </c>
      <c r="K52" s="73">
        <f t="shared" ref="K52:K62" si="2">J52</f>
        <v>5</v>
      </c>
      <c r="L52" s="73"/>
      <c r="M52" s="73"/>
      <c r="N52" s="53">
        <v>0</v>
      </c>
      <c r="O52" s="43" t="s">
        <v>26</v>
      </c>
      <c r="P52" s="63"/>
    </row>
    <row r="53" s="1" customFormat="1" ht="40.5" customHeight="1" spans="1:16">
      <c r="A53" s="51">
        <v>3</v>
      </c>
      <c r="B53" s="52"/>
      <c r="C53" s="53"/>
      <c r="D53" s="53"/>
      <c r="E53" s="53"/>
      <c r="F53" s="39" t="s">
        <v>20</v>
      </c>
      <c r="G53" s="39" t="s">
        <v>27</v>
      </c>
      <c r="H53" s="41" t="s">
        <v>28</v>
      </c>
      <c r="I53" s="62" t="s">
        <v>242</v>
      </c>
      <c r="J53" s="73">
        <v>1</v>
      </c>
      <c r="K53" s="73">
        <f t="shared" si="2"/>
        <v>1</v>
      </c>
      <c r="L53" s="73"/>
      <c r="M53" s="73"/>
      <c r="N53" s="53">
        <v>0</v>
      </c>
      <c r="O53" s="43" t="s">
        <v>26</v>
      </c>
      <c r="P53" s="63"/>
    </row>
    <row r="54" s="1" customFormat="1" ht="73.5" customHeight="1" spans="1:16">
      <c r="A54" s="51">
        <v>4</v>
      </c>
      <c r="B54" s="52"/>
      <c r="C54" s="53"/>
      <c r="D54" s="53"/>
      <c r="E54" s="53"/>
      <c r="F54" s="39" t="s">
        <v>31</v>
      </c>
      <c r="G54" s="39" t="s">
        <v>32</v>
      </c>
      <c r="H54" s="41" t="s">
        <v>33</v>
      </c>
      <c r="I54" s="62" t="s">
        <v>242</v>
      </c>
      <c r="J54" s="73">
        <v>4</v>
      </c>
      <c r="K54" s="73">
        <f t="shared" si="2"/>
        <v>4</v>
      </c>
      <c r="L54" s="73"/>
      <c r="M54" s="73"/>
      <c r="N54" s="53">
        <v>0</v>
      </c>
      <c r="O54" s="54"/>
      <c r="P54" s="54"/>
    </row>
    <row r="55" s="1" customFormat="1" ht="93.75" customHeight="1" spans="1:16">
      <c r="A55" s="51">
        <v>5</v>
      </c>
      <c r="B55" s="52"/>
      <c r="C55" s="53"/>
      <c r="D55" s="53"/>
      <c r="E55" s="53"/>
      <c r="F55" s="54" t="s">
        <v>20</v>
      </c>
      <c r="G55" s="54" t="s">
        <v>29</v>
      </c>
      <c r="H55" s="56" t="s">
        <v>30</v>
      </c>
      <c r="I55" s="62" t="s">
        <v>242</v>
      </c>
      <c r="J55" s="73">
        <v>1</v>
      </c>
      <c r="K55" s="73">
        <f t="shared" si="2"/>
        <v>1</v>
      </c>
      <c r="L55" s="73"/>
      <c r="M55" s="73"/>
      <c r="N55" s="53">
        <v>0</v>
      </c>
      <c r="O55" s="39" t="s">
        <v>26</v>
      </c>
      <c r="P55" s="39"/>
    </row>
    <row r="56" s="1" customFormat="1" ht="39" customHeight="1" spans="1:16">
      <c r="A56" s="51">
        <v>6</v>
      </c>
      <c r="B56" s="52"/>
      <c r="C56" s="53"/>
      <c r="D56" s="53"/>
      <c r="E56" s="53"/>
      <c r="F56" s="39" t="s">
        <v>20</v>
      </c>
      <c r="G56" s="39" t="s">
        <v>72</v>
      </c>
      <c r="H56" s="50" t="s">
        <v>73</v>
      </c>
      <c r="I56" s="62" t="s">
        <v>242</v>
      </c>
      <c r="J56" s="73">
        <v>1</v>
      </c>
      <c r="K56" s="73">
        <f t="shared" si="2"/>
        <v>1</v>
      </c>
      <c r="L56" s="73"/>
      <c r="M56" s="73"/>
      <c r="N56" s="53">
        <v>0</v>
      </c>
      <c r="O56" s="39" t="s">
        <v>26</v>
      </c>
      <c r="P56" s="47"/>
    </row>
    <row r="57" s="1" customFormat="1" ht="58.5" customHeight="1" spans="1:16">
      <c r="A57" s="51">
        <v>7</v>
      </c>
      <c r="B57" s="52"/>
      <c r="C57" s="53"/>
      <c r="D57" s="53"/>
      <c r="E57" s="53"/>
      <c r="F57" s="43" t="s">
        <v>20</v>
      </c>
      <c r="G57" s="43" t="s">
        <v>49</v>
      </c>
      <c r="H57" s="44" t="s">
        <v>50</v>
      </c>
      <c r="I57" s="62" t="s">
        <v>242</v>
      </c>
      <c r="J57" s="73">
        <v>1</v>
      </c>
      <c r="K57" s="73">
        <f t="shared" si="2"/>
        <v>1</v>
      </c>
      <c r="L57" s="73"/>
      <c r="M57" s="73"/>
      <c r="N57" s="53">
        <v>0</v>
      </c>
      <c r="O57" s="43" t="s">
        <v>26</v>
      </c>
      <c r="P57" s="43"/>
    </row>
    <row r="58" s="1" customFormat="1" ht="30" customHeight="1" spans="1:16">
      <c r="A58" s="51">
        <v>8</v>
      </c>
      <c r="B58" s="52"/>
      <c r="C58" s="53"/>
      <c r="D58" s="53"/>
      <c r="E58" s="53"/>
      <c r="F58" s="39" t="s">
        <v>20</v>
      </c>
      <c r="G58" s="39" t="s">
        <v>57</v>
      </c>
      <c r="H58" s="41" t="s">
        <v>80</v>
      </c>
      <c r="I58" s="62" t="s">
        <v>242</v>
      </c>
      <c r="J58" s="73">
        <v>1</v>
      </c>
      <c r="K58" s="73">
        <f t="shared" si="2"/>
        <v>1</v>
      </c>
      <c r="L58" s="73"/>
      <c r="M58" s="73"/>
      <c r="N58" s="53">
        <v>0</v>
      </c>
      <c r="O58" s="39" t="s">
        <v>26</v>
      </c>
      <c r="P58" s="39"/>
    </row>
    <row r="59" s="1" customFormat="1" ht="42" customHeight="1" spans="1:16">
      <c r="A59" s="51">
        <v>9</v>
      </c>
      <c r="B59" s="52"/>
      <c r="C59" s="53"/>
      <c r="D59" s="53"/>
      <c r="E59" s="53"/>
      <c r="F59" s="54" t="s">
        <v>31</v>
      </c>
      <c r="G59" s="54" t="s">
        <v>42</v>
      </c>
      <c r="H59" s="55" t="s">
        <v>43</v>
      </c>
      <c r="I59" s="62" t="s">
        <v>242</v>
      </c>
      <c r="J59" s="73">
        <v>1</v>
      </c>
      <c r="K59" s="73">
        <f t="shared" si="2"/>
        <v>1</v>
      </c>
      <c r="L59" s="73"/>
      <c r="M59" s="73"/>
      <c r="N59" s="53">
        <v>0</v>
      </c>
      <c r="O59" s="54"/>
      <c r="P59" s="54"/>
    </row>
    <row r="60" s="1" customFormat="1" ht="63" customHeight="1" spans="1:16">
      <c r="A60" s="51">
        <v>10</v>
      </c>
      <c r="B60" s="52"/>
      <c r="C60" s="53"/>
      <c r="D60" s="53"/>
      <c r="E60" s="53"/>
      <c r="F60" s="54" t="s">
        <v>31</v>
      </c>
      <c r="G60" s="54" t="s">
        <v>89</v>
      </c>
      <c r="H60" s="55" t="s">
        <v>90</v>
      </c>
      <c r="I60" s="62" t="s">
        <v>242</v>
      </c>
      <c r="J60" s="73">
        <v>1</v>
      </c>
      <c r="K60" s="73">
        <f t="shared" si="2"/>
        <v>1</v>
      </c>
      <c r="L60" s="73"/>
      <c r="M60" s="73"/>
      <c r="N60" s="53">
        <v>0</v>
      </c>
      <c r="O60" s="54"/>
      <c r="P60" s="54"/>
    </row>
    <row r="61" s="1" customFormat="1" ht="45" customHeight="1" spans="1:16">
      <c r="A61" s="51">
        <v>11</v>
      </c>
      <c r="B61" s="52"/>
      <c r="C61" s="53"/>
      <c r="D61" s="53"/>
      <c r="E61" s="53"/>
      <c r="F61" s="54" t="s">
        <v>31</v>
      </c>
      <c r="G61" s="54" t="s">
        <v>34</v>
      </c>
      <c r="H61" s="55" t="s">
        <v>35</v>
      </c>
      <c r="I61" s="62" t="s">
        <v>242</v>
      </c>
      <c r="J61" s="73">
        <v>1</v>
      </c>
      <c r="K61" s="73">
        <f t="shared" si="2"/>
        <v>1</v>
      </c>
      <c r="L61" s="73"/>
      <c r="M61" s="73"/>
      <c r="N61" s="53">
        <v>0</v>
      </c>
      <c r="O61" s="43"/>
      <c r="P61" s="43"/>
    </row>
    <row r="62" s="1" customFormat="1" ht="78.75" customHeight="1" spans="1:16">
      <c r="A62" s="51">
        <v>12</v>
      </c>
      <c r="B62" s="52"/>
      <c r="C62" s="53"/>
      <c r="D62" s="53"/>
      <c r="E62" s="53"/>
      <c r="F62" s="54" t="s">
        <v>31</v>
      </c>
      <c r="G62" s="54" t="s">
        <v>91</v>
      </c>
      <c r="H62" s="55" t="s">
        <v>92</v>
      </c>
      <c r="I62" s="62" t="s">
        <v>242</v>
      </c>
      <c r="J62" s="73">
        <v>1</v>
      </c>
      <c r="K62" s="73">
        <f t="shared" si="2"/>
        <v>1</v>
      </c>
      <c r="L62" s="73"/>
      <c r="M62" s="73"/>
      <c r="N62" s="53">
        <v>0</v>
      </c>
      <c r="O62" s="54"/>
      <c r="P62" s="54"/>
    </row>
    <row r="63" s="3" customFormat="1" ht="19.5" customHeight="1" spans="1:16">
      <c r="A63" s="57" t="s">
        <v>93</v>
      </c>
      <c r="B63" s="57"/>
      <c r="C63" s="57"/>
      <c r="D63" s="57"/>
      <c r="E63" s="57"/>
      <c r="F63" s="57"/>
      <c r="G63" s="57"/>
      <c r="H63" s="57"/>
      <c r="I63" s="57"/>
      <c r="J63" s="74">
        <f>SUM(J51:J62)</f>
        <v>25</v>
      </c>
      <c r="K63" s="74">
        <f>SUM(K51:M62)</f>
        <v>25</v>
      </c>
      <c r="L63" s="74">
        <f>SUM(L52:L62)</f>
        <v>0</v>
      </c>
      <c r="M63" s="74">
        <f>SUM(M52:M62)</f>
        <v>0</v>
      </c>
      <c r="N63" s="74">
        <f>SUM(N52:N62)</f>
        <v>0</v>
      </c>
      <c r="O63" s="70" t="s">
        <v>68</v>
      </c>
      <c r="P63" s="70"/>
    </row>
    <row r="64" s="1" customFormat="1" ht="60.75" customHeight="1" spans="1:16">
      <c r="A64" s="58">
        <v>1</v>
      </c>
      <c r="B64" s="59" t="s">
        <v>94</v>
      </c>
      <c r="C64" s="60">
        <v>1710</v>
      </c>
      <c r="D64" s="60">
        <v>152</v>
      </c>
      <c r="E64" s="60">
        <v>26</v>
      </c>
      <c r="F64" s="61" t="s">
        <v>20</v>
      </c>
      <c r="G64" s="43" t="s">
        <v>21</v>
      </c>
      <c r="H64" s="44" t="s">
        <v>22</v>
      </c>
      <c r="I64" s="62" t="s">
        <v>242</v>
      </c>
      <c r="J64" s="64">
        <v>21</v>
      </c>
      <c r="K64" s="73">
        <f>J64</f>
        <v>21</v>
      </c>
      <c r="L64" s="73"/>
      <c r="M64" s="73"/>
      <c r="N64" s="60">
        <v>0</v>
      </c>
      <c r="O64" s="43"/>
      <c r="P64" s="43"/>
    </row>
    <row r="65" s="1" customFormat="1" ht="56.25" customHeight="1" spans="1:16">
      <c r="A65" s="58">
        <v>2</v>
      </c>
      <c r="B65" s="59"/>
      <c r="C65" s="60"/>
      <c r="D65" s="60"/>
      <c r="E65" s="60"/>
      <c r="F65" s="61" t="s">
        <v>20</v>
      </c>
      <c r="G65" s="43" t="s">
        <v>24</v>
      </c>
      <c r="H65" s="44" t="s">
        <v>25</v>
      </c>
      <c r="I65" s="62" t="s">
        <v>242</v>
      </c>
      <c r="J65" s="64">
        <v>5</v>
      </c>
      <c r="K65" s="73">
        <f t="shared" ref="K65:K87" si="3">J65</f>
        <v>5</v>
      </c>
      <c r="L65" s="73"/>
      <c r="M65" s="73"/>
      <c r="N65" s="60">
        <v>0</v>
      </c>
      <c r="O65" s="43" t="s">
        <v>26</v>
      </c>
      <c r="P65" s="63"/>
    </row>
    <row r="66" s="1" customFormat="1" ht="45.75" customHeight="1" spans="1:16">
      <c r="A66" s="58">
        <v>3</v>
      </c>
      <c r="B66" s="59"/>
      <c r="C66" s="60"/>
      <c r="D66" s="60"/>
      <c r="E66" s="60"/>
      <c r="F66" s="39" t="s">
        <v>20</v>
      </c>
      <c r="G66" s="39" t="s">
        <v>27</v>
      </c>
      <c r="H66" s="41" t="s">
        <v>28</v>
      </c>
      <c r="I66" s="62" t="s">
        <v>242</v>
      </c>
      <c r="J66" s="64">
        <v>8</v>
      </c>
      <c r="K66" s="73">
        <f t="shared" si="3"/>
        <v>8</v>
      </c>
      <c r="L66" s="73"/>
      <c r="M66" s="73"/>
      <c r="N66" s="60">
        <v>0</v>
      </c>
      <c r="O66" s="43" t="s">
        <v>26</v>
      </c>
      <c r="P66" s="63"/>
    </row>
    <row r="67" s="1" customFormat="1" ht="36.75" customHeight="1" spans="1:16">
      <c r="A67" s="58">
        <v>4</v>
      </c>
      <c r="B67" s="59" t="s">
        <v>94</v>
      </c>
      <c r="C67" s="60">
        <v>1710</v>
      </c>
      <c r="D67" s="60">
        <v>152</v>
      </c>
      <c r="E67" s="60">
        <v>26</v>
      </c>
      <c r="F67" s="61" t="s">
        <v>20</v>
      </c>
      <c r="G67" s="43" t="s">
        <v>95</v>
      </c>
      <c r="H67" s="44" t="s">
        <v>96</v>
      </c>
      <c r="I67" s="62" t="s">
        <v>242</v>
      </c>
      <c r="J67" s="64">
        <v>1</v>
      </c>
      <c r="K67" s="73">
        <f t="shared" si="3"/>
        <v>1</v>
      </c>
      <c r="L67" s="73"/>
      <c r="M67" s="73"/>
      <c r="N67" s="60">
        <v>0</v>
      </c>
      <c r="O67" s="43" t="s">
        <v>26</v>
      </c>
      <c r="P67" s="43"/>
    </row>
    <row r="68" s="1" customFormat="1" ht="72" customHeight="1" spans="1:16">
      <c r="A68" s="58">
        <v>5</v>
      </c>
      <c r="B68" s="59"/>
      <c r="C68" s="60"/>
      <c r="D68" s="60"/>
      <c r="E68" s="60"/>
      <c r="F68" s="39" t="s">
        <v>31</v>
      </c>
      <c r="G68" s="39" t="s">
        <v>32</v>
      </c>
      <c r="H68" s="41" t="s">
        <v>33</v>
      </c>
      <c r="I68" s="62" t="s">
        <v>242</v>
      </c>
      <c r="J68" s="64">
        <v>5</v>
      </c>
      <c r="K68" s="73">
        <f t="shared" si="3"/>
        <v>5</v>
      </c>
      <c r="L68" s="73"/>
      <c r="M68" s="73"/>
      <c r="N68" s="60">
        <v>0</v>
      </c>
      <c r="O68" s="43"/>
      <c r="P68" s="43"/>
    </row>
    <row r="69" s="1" customFormat="1" ht="27" customHeight="1" spans="1:16">
      <c r="A69" s="58">
        <v>6</v>
      </c>
      <c r="B69" s="59"/>
      <c r="C69" s="60"/>
      <c r="D69" s="60"/>
      <c r="E69" s="60"/>
      <c r="F69" s="61" t="s">
        <v>20</v>
      </c>
      <c r="G69" s="43" t="s">
        <v>97</v>
      </c>
      <c r="H69" s="44" t="s">
        <v>98</v>
      </c>
      <c r="I69" s="62" t="s">
        <v>242</v>
      </c>
      <c r="J69" s="64">
        <v>1</v>
      </c>
      <c r="K69" s="73">
        <f t="shared" si="3"/>
        <v>1</v>
      </c>
      <c r="L69" s="73"/>
      <c r="M69" s="73"/>
      <c r="N69" s="60">
        <v>0</v>
      </c>
      <c r="O69" s="43"/>
      <c r="P69" s="43"/>
    </row>
    <row r="70" s="1" customFormat="1" ht="42.75" customHeight="1" spans="1:16">
      <c r="A70" s="58">
        <v>7</v>
      </c>
      <c r="B70" s="59"/>
      <c r="C70" s="60"/>
      <c r="D70" s="60"/>
      <c r="E70" s="60"/>
      <c r="F70" s="39" t="s">
        <v>20</v>
      </c>
      <c r="G70" s="39" t="s">
        <v>70</v>
      </c>
      <c r="H70" s="50" t="s">
        <v>71</v>
      </c>
      <c r="I70" s="62" t="s">
        <v>242</v>
      </c>
      <c r="J70" s="64">
        <v>2</v>
      </c>
      <c r="K70" s="73">
        <f t="shared" si="3"/>
        <v>2</v>
      </c>
      <c r="L70" s="73"/>
      <c r="M70" s="73"/>
      <c r="N70" s="60">
        <v>0</v>
      </c>
      <c r="O70" s="43"/>
      <c r="P70" s="43"/>
    </row>
    <row r="71" s="1" customFormat="1" ht="35.25" customHeight="1" spans="1:16">
      <c r="A71" s="58">
        <v>8</v>
      </c>
      <c r="B71" s="59"/>
      <c r="C71" s="60"/>
      <c r="D71" s="60"/>
      <c r="E71" s="60"/>
      <c r="F71" s="39" t="s">
        <v>20</v>
      </c>
      <c r="G71" s="39" t="s">
        <v>72</v>
      </c>
      <c r="H71" s="50" t="s">
        <v>73</v>
      </c>
      <c r="I71" s="62" t="s">
        <v>242</v>
      </c>
      <c r="J71" s="64">
        <v>3</v>
      </c>
      <c r="K71" s="73">
        <f t="shared" si="3"/>
        <v>3</v>
      </c>
      <c r="L71" s="73"/>
      <c r="M71" s="73"/>
      <c r="N71" s="60">
        <v>0</v>
      </c>
      <c r="O71" s="39" t="s">
        <v>26</v>
      </c>
      <c r="P71" s="47"/>
    </row>
    <row r="72" s="1" customFormat="1" ht="40.5" customHeight="1" spans="1:16">
      <c r="A72" s="58">
        <v>9</v>
      </c>
      <c r="B72" s="59"/>
      <c r="C72" s="60"/>
      <c r="D72" s="60"/>
      <c r="E72" s="60"/>
      <c r="F72" s="61" t="s">
        <v>31</v>
      </c>
      <c r="G72" s="43" t="s">
        <v>38</v>
      </c>
      <c r="H72" s="44" t="s">
        <v>39</v>
      </c>
      <c r="I72" s="62" t="s">
        <v>242</v>
      </c>
      <c r="J72" s="64">
        <v>1</v>
      </c>
      <c r="K72" s="73">
        <f t="shared" si="3"/>
        <v>1</v>
      </c>
      <c r="L72" s="73"/>
      <c r="M72" s="73"/>
      <c r="N72" s="60">
        <v>0</v>
      </c>
      <c r="O72" s="43"/>
      <c r="P72" s="43"/>
    </row>
    <row r="73" s="1" customFormat="1" ht="24" spans="1:16">
      <c r="A73" s="58">
        <v>10</v>
      </c>
      <c r="B73" s="59"/>
      <c r="C73" s="60"/>
      <c r="D73" s="60"/>
      <c r="E73" s="60"/>
      <c r="F73" s="61" t="s">
        <v>31</v>
      </c>
      <c r="G73" s="43" t="s">
        <v>99</v>
      </c>
      <c r="H73" s="44" t="s">
        <v>100</v>
      </c>
      <c r="I73" s="62" t="s">
        <v>242</v>
      </c>
      <c r="J73" s="64">
        <v>1</v>
      </c>
      <c r="K73" s="73">
        <f t="shared" si="3"/>
        <v>1</v>
      </c>
      <c r="L73" s="73"/>
      <c r="M73" s="73"/>
      <c r="N73" s="60">
        <v>0</v>
      </c>
      <c r="O73" s="43"/>
      <c r="P73" s="43"/>
    </row>
    <row r="74" s="1" customFormat="1" ht="44.25" customHeight="1" spans="1:16">
      <c r="A74" s="58">
        <v>11</v>
      </c>
      <c r="B74" s="59"/>
      <c r="C74" s="60"/>
      <c r="D74" s="60"/>
      <c r="E74" s="60"/>
      <c r="F74" s="61" t="s">
        <v>31</v>
      </c>
      <c r="G74" s="43" t="s">
        <v>34</v>
      </c>
      <c r="H74" s="44" t="s">
        <v>35</v>
      </c>
      <c r="I74" s="62" t="s">
        <v>242</v>
      </c>
      <c r="J74" s="64">
        <v>2</v>
      </c>
      <c r="K74" s="73">
        <f t="shared" si="3"/>
        <v>2</v>
      </c>
      <c r="L74" s="73"/>
      <c r="M74" s="73"/>
      <c r="N74" s="60">
        <v>0</v>
      </c>
      <c r="O74" s="43"/>
      <c r="P74" s="43"/>
    </row>
    <row r="75" s="1" customFormat="1" ht="25.5" customHeight="1" spans="1:16">
      <c r="A75" s="58">
        <v>12</v>
      </c>
      <c r="B75" s="59"/>
      <c r="C75" s="60"/>
      <c r="D75" s="60"/>
      <c r="E75" s="60"/>
      <c r="F75" s="43" t="s">
        <v>44</v>
      </c>
      <c r="G75" s="43" t="s">
        <v>45</v>
      </c>
      <c r="H75" s="44" t="s">
        <v>46</v>
      </c>
      <c r="I75" s="62" t="s">
        <v>242</v>
      </c>
      <c r="J75" s="64">
        <v>3</v>
      </c>
      <c r="K75" s="73">
        <f t="shared" si="3"/>
        <v>3</v>
      </c>
      <c r="L75" s="73"/>
      <c r="M75" s="73"/>
      <c r="N75" s="60">
        <v>0</v>
      </c>
      <c r="O75" s="43"/>
      <c r="P75" s="43"/>
    </row>
    <row r="76" s="1" customFormat="1" ht="25.5" customHeight="1" spans="1:16">
      <c r="A76" s="58">
        <v>13</v>
      </c>
      <c r="B76" s="59"/>
      <c r="C76" s="60"/>
      <c r="D76" s="60"/>
      <c r="E76" s="60"/>
      <c r="F76" s="61" t="s">
        <v>31</v>
      </c>
      <c r="G76" s="43" t="s">
        <v>76</v>
      </c>
      <c r="H76" s="44" t="s">
        <v>77</v>
      </c>
      <c r="I76" s="62" t="s">
        <v>242</v>
      </c>
      <c r="J76" s="64">
        <v>1</v>
      </c>
      <c r="K76" s="73">
        <f t="shared" si="3"/>
        <v>1</v>
      </c>
      <c r="L76" s="73"/>
      <c r="M76" s="73"/>
      <c r="N76" s="60">
        <v>0</v>
      </c>
      <c r="O76" s="43"/>
      <c r="P76" s="43"/>
    </row>
    <row r="77" s="1" customFormat="1" ht="36" customHeight="1" spans="1:16">
      <c r="A77" s="58">
        <v>14</v>
      </c>
      <c r="B77" s="59"/>
      <c r="C77" s="60"/>
      <c r="D77" s="60"/>
      <c r="E77" s="60"/>
      <c r="F77" s="39" t="s">
        <v>31</v>
      </c>
      <c r="G77" s="39" t="s">
        <v>61</v>
      </c>
      <c r="H77" s="41" t="s">
        <v>62</v>
      </c>
      <c r="I77" s="62" t="s">
        <v>242</v>
      </c>
      <c r="J77" s="64">
        <v>1</v>
      </c>
      <c r="K77" s="73">
        <f t="shared" si="3"/>
        <v>1</v>
      </c>
      <c r="L77" s="73"/>
      <c r="M77" s="73"/>
      <c r="N77" s="60">
        <v>0</v>
      </c>
      <c r="O77" s="43"/>
      <c r="P77" s="43"/>
    </row>
    <row r="78" s="1" customFormat="1" ht="24.75" customHeight="1" spans="1:16">
      <c r="A78" s="58">
        <v>15</v>
      </c>
      <c r="B78" s="59"/>
      <c r="C78" s="60"/>
      <c r="D78" s="60"/>
      <c r="E78" s="60"/>
      <c r="F78" s="39" t="s">
        <v>31</v>
      </c>
      <c r="G78" s="39" t="s">
        <v>74</v>
      </c>
      <c r="H78" s="41" t="s">
        <v>75</v>
      </c>
      <c r="I78" s="62" t="s">
        <v>242</v>
      </c>
      <c r="J78" s="64">
        <v>3</v>
      </c>
      <c r="K78" s="73">
        <f t="shared" si="3"/>
        <v>3</v>
      </c>
      <c r="L78" s="73"/>
      <c r="M78" s="73"/>
      <c r="N78" s="60">
        <v>0</v>
      </c>
      <c r="O78" s="43"/>
      <c r="P78" s="43"/>
    </row>
    <row r="79" s="1" customFormat="1" ht="45" customHeight="1" spans="1:16">
      <c r="A79" s="58">
        <v>16</v>
      </c>
      <c r="B79" s="59"/>
      <c r="C79" s="60"/>
      <c r="D79" s="60"/>
      <c r="E79" s="60"/>
      <c r="F79" s="39" t="s">
        <v>31</v>
      </c>
      <c r="G79" s="39" t="s">
        <v>55</v>
      </c>
      <c r="H79" s="50" t="s">
        <v>56</v>
      </c>
      <c r="I79" s="62" t="s">
        <v>242</v>
      </c>
      <c r="J79" s="64">
        <v>3</v>
      </c>
      <c r="K79" s="73">
        <f t="shared" si="3"/>
        <v>3</v>
      </c>
      <c r="L79" s="73"/>
      <c r="M79" s="73"/>
      <c r="N79" s="60">
        <v>0</v>
      </c>
      <c r="O79" s="43"/>
      <c r="P79" s="43"/>
    </row>
    <row r="80" s="1" customFormat="1" ht="31.5" customHeight="1" spans="1:16">
      <c r="A80" s="58">
        <v>17</v>
      </c>
      <c r="B80" s="59"/>
      <c r="C80" s="60"/>
      <c r="D80" s="60"/>
      <c r="E80" s="60"/>
      <c r="F80" s="39" t="s">
        <v>20</v>
      </c>
      <c r="G80" s="39" t="s">
        <v>57</v>
      </c>
      <c r="H80" s="41" t="s">
        <v>80</v>
      </c>
      <c r="I80" s="62" t="s">
        <v>242</v>
      </c>
      <c r="J80" s="64">
        <v>2</v>
      </c>
      <c r="K80" s="73">
        <f t="shared" si="3"/>
        <v>2</v>
      </c>
      <c r="L80" s="73"/>
      <c r="M80" s="73"/>
      <c r="N80" s="60">
        <v>0</v>
      </c>
      <c r="O80" s="39" t="s">
        <v>26</v>
      </c>
      <c r="P80" s="39"/>
    </row>
    <row r="81" s="1" customFormat="1" ht="82.5" customHeight="1" spans="1:16">
      <c r="A81" s="58">
        <v>18</v>
      </c>
      <c r="B81" s="59"/>
      <c r="C81" s="60"/>
      <c r="D81" s="60"/>
      <c r="E81" s="60"/>
      <c r="F81" s="54" t="s">
        <v>31</v>
      </c>
      <c r="G81" s="43" t="s">
        <v>101</v>
      </c>
      <c r="H81" s="44" t="s">
        <v>102</v>
      </c>
      <c r="I81" s="62" t="s">
        <v>242</v>
      </c>
      <c r="J81" s="64">
        <v>2</v>
      </c>
      <c r="K81" s="73">
        <f t="shared" si="3"/>
        <v>2</v>
      </c>
      <c r="L81" s="73"/>
      <c r="M81" s="73"/>
      <c r="N81" s="60">
        <v>0</v>
      </c>
      <c r="O81" s="43"/>
      <c r="P81" s="43"/>
    </row>
    <row r="82" s="1" customFormat="1" ht="35.25" customHeight="1" spans="1:16">
      <c r="A82" s="58">
        <v>19</v>
      </c>
      <c r="B82" s="59"/>
      <c r="C82" s="60"/>
      <c r="D82" s="60"/>
      <c r="E82" s="60"/>
      <c r="F82" s="39" t="s">
        <v>31</v>
      </c>
      <c r="G82" s="39" t="s">
        <v>59</v>
      </c>
      <c r="H82" s="41" t="s">
        <v>60</v>
      </c>
      <c r="I82" s="62" t="s">
        <v>242</v>
      </c>
      <c r="J82" s="64">
        <v>2</v>
      </c>
      <c r="K82" s="73">
        <f t="shared" si="3"/>
        <v>2</v>
      </c>
      <c r="L82" s="73"/>
      <c r="M82" s="73"/>
      <c r="N82" s="60">
        <v>0</v>
      </c>
      <c r="O82" s="43"/>
      <c r="P82" s="43"/>
    </row>
    <row r="83" s="1" customFormat="1" ht="42" customHeight="1" spans="1:16">
      <c r="A83" s="58">
        <v>20</v>
      </c>
      <c r="B83" s="59"/>
      <c r="C83" s="60"/>
      <c r="D83" s="60"/>
      <c r="E83" s="60"/>
      <c r="F83" s="39" t="s">
        <v>31</v>
      </c>
      <c r="G83" s="39" t="s">
        <v>85</v>
      </c>
      <c r="H83" s="41" t="s">
        <v>86</v>
      </c>
      <c r="I83" s="62" t="s">
        <v>242</v>
      </c>
      <c r="J83" s="64">
        <v>2</v>
      </c>
      <c r="K83" s="73">
        <f t="shared" si="3"/>
        <v>2</v>
      </c>
      <c r="L83" s="73"/>
      <c r="M83" s="73"/>
      <c r="N83" s="60">
        <v>0</v>
      </c>
      <c r="O83" s="43"/>
      <c r="P83" s="43"/>
    </row>
    <row r="84" s="1" customFormat="1" ht="30.75" customHeight="1" spans="1:16">
      <c r="A84" s="58">
        <v>21</v>
      </c>
      <c r="B84" s="59"/>
      <c r="C84" s="60"/>
      <c r="D84" s="60"/>
      <c r="E84" s="60"/>
      <c r="F84" s="61" t="s">
        <v>31</v>
      </c>
      <c r="G84" s="43" t="s">
        <v>103</v>
      </c>
      <c r="H84" s="75" t="s">
        <v>104</v>
      </c>
      <c r="I84" s="62" t="s">
        <v>242</v>
      </c>
      <c r="J84" s="64">
        <v>1</v>
      </c>
      <c r="K84" s="73">
        <f t="shared" si="3"/>
        <v>1</v>
      </c>
      <c r="L84" s="73"/>
      <c r="M84" s="73"/>
      <c r="N84" s="60">
        <v>0</v>
      </c>
      <c r="O84" s="43"/>
      <c r="P84" s="43"/>
    </row>
    <row r="85" s="1" customFormat="1" ht="60.75" customHeight="1" spans="1:16">
      <c r="A85" s="58">
        <v>22</v>
      </c>
      <c r="B85" s="59"/>
      <c r="C85" s="60"/>
      <c r="D85" s="60"/>
      <c r="E85" s="60"/>
      <c r="F85" s="43" t="s">
        <v>20</v>
      </c>
      <c r="G85" s="43" t="s">
        <v>49</v>
      </c>
      <c r="H85" s="44" t="s">
        <v>50</v>
      </c>
      <c r="I85" s="62" t="s">
        <v>242</v>
      </c>
      <c r="J85" s="64">
        <v>2</v>
      </c>
      <c r="K85" s="73">
        <f t="shared" si="3"/>
        <v>2</v>
      </c>
      <c r="L85" s="73"/>
      <c r="M85" s="73"/>
      <c r="N85" s="60">
        <v>0</v>
      </c>
      <c r="O85" s="43" t="s">
        <v>26</v>
      </c>
      <c r="P85" s="43"/>
    </row>
    <row r="86" s="1" customFormat="1" ht="38.25" customHeight="1" spans="1:16">
      <c r="A86" s="58">
        <v>23</v>
      </c>
      <c r="B86" s="59"/>
      <c r="C86" s="60"/>
      <c r="D86" s="60"/>
      <c r="E86" s="60"/>
      <c r="F86" s="43" t="s">
        <v>31</v>
      </c>
      <c r="G86" s="43" t="s">
        <v>42</v>
      </c>
      <c r="H86" s="44" t="s">
        <v>43</v>
      </c>
      <c r="I86" s="62" t="s">
        <v>242</v>
      </c>
      <c r="J86" s="64">
        <v>1</v>
      </c>
      <c r="K86" s="73">
        <f t="shared" si="3"/>
        <v>1</v>
      </c>
      <c r="L86" s="73"/>
      <c r="M86" s="73"/>
      <c r="N86" s="60">
        <v>0</v>
      </c>
      <c r="O86" s="43"/>
      <c r="P86" s="43"/>
    </row>
    <row r="87" s="1" customFormat="1" ht="93" customHeight="1" spans="1:16">
      <c r="A87" s="58">
        <v>24</v>
      </c>
      <c r="B87" s="59"/>
      <c r="C87" s="60"/>
      <c r="D87" s="60"/>
      <c r="E87" s="60"/>
      <c r="F87" s="61" t="s">
        <v>20</v>
      </c>
      <c r="G87" s="43" t="s">
        <v>29</v>
      </c>
      <c r="H87" s="44" t="s">
        <v>30</v>
      </c>
      <c r="I87" s="62" t="s">
        <v>242</v>
      </c>
      <c r="J87" s="64">
        <v>2</v>
      </c>
      <c r="K87" s="73">
        <f t="shared" si="3"/>
        <v>2</v>
      </c>
      <c r="L87" s="73"/>
      <c r="M87" s="73"/>
      <c r="N87" s="60">
        <v>0</v>
      </c>
      <c r="O87" s="39" t="s">
        <v>26</v>
      </c>
      <c r="P87" s="39"/>
    </row>
    <row r="88" s="3" customFormat="1" ht="19.5" customHeight="1" spans="1:16">
      <c r="A88" s="76" t="s">
        <v>105</v>
      </c>
      <c r="B88" s="76"/>
      <c r="C88" s="76"/>
      <c r="D88" s="76"/>
      <c r="E88" s="76"/>
      <c r="F88" s="76"/>
      <c r="G88" s="76"/>
      <c r="H88" s="76"/>
      <c r="I88" s="76"/>
      <c r="J88" s="87">
        <f>SUM(J64:J87)</f>
        <v>75</v>
      </c>
      <c r="K88" s="88">
        <f>SUM(K64:M87)</f>
        <v>75</v>
      </c>
      <c r="L88" s="88">
        <f>SUM(L64:L87)</f>
        <v>0</v>
      </c>
      <c r="M88" s="88">
        <f>SUM(M64:M87)</f>
        <v>0</v>
      </c>
      <c r="N88" s="87">
        <f>SUM(N64:N87)</f>
        <v>0</v>
      </c>
      <c r="O88" s="89" t="s">
        <v>68</v>
      </c>
      <c r="P88" s="66"/>
    </row>
    <row r="89" s="3" customFormat="1" ht="29.25" customHeight="1" spans="1:16">
      <c r="A89" s="77" t="s">
        <v>106</v>
      </c>
      <c r="B89" s="78"/>
      <c r="C89" s="79">
        <v>8286</v>
      </c>
      <c r="D89" s="79">
        <v>392</v>
      </c>
      <c r="E89" s="79">
        <v>62</v>
      </c>
      <c r="F89" s="79" t="s">
        <v>68</v>
      </c>
      <c r="G89" s="80" t="s">
        <v>68</v>
      </c>
      <c r="H89" s="81" t="s">
        <v>107</v>
      </c>
      <c r="I89" s="81" t="s">
        <v>68</v>
      </c>
      <c r="J89" s="79">
        <f>SUM(J88,J63,J50,J25)</f>
        <v>211</v>
      </c>
      <c r="K89" s="90">
        <f>SUM(K88,K63,K50,K25)</f>
        <v>211</v>
      </c>
      <c r="L89" s="90" t="e">
        <f>SUM(L88,L63,L50,L25,#REF!)</f>
        <v>#REF!</v>
      </c>
      <c r="M89" s="90" t="e">
        <f>SUM(M88,M63,M50,M25,#REF!)</f>
        <v>#REF!</v>
      </c>
      <c r="N89" s="79">
        <v>0</v>
      </c>
      <c r="O89" s="80" t="s">
        <v>68</v>
      </c>
      <c r="P89" s="66"/>
    </row>
    <row r="90" ht="57" customHeight="1" spans="1:16">
      <c r="A90" s="47">
        <v>1</v>
      </c>
      <c r="B90" s="39" t="s">
        <v>108</v>
      </c>
      <c r="C90" s="39">
        <v>3056</v>
      </c>
      <c r="D90" s="39">
        <v>162</v>
      </c>
      <c r="E90" s="39">
        <v>45</v>
      </c>
      <c r="F90" s="39" t="s">
        <v>20</v>
      </c>
      <c r="G90" s="39" t="s">
        <v>21</v>
      </c>
      <c r="H90" s="41" t="s">
        <v>109</v>
      </c>
      <c r="I90" s="39">
        <v>2023</v>
      </c>
      <c r="J90" s="39">
        <v>16</v>
      </c>
      <c r="K90" s="39">
        <v>16</v>
      </c>
      <c r="L90" s="39"/>
      <c r="M90" s="39"/>
      <c r="N90" s="85" t="s">
        <v>68</v>
      </c>
      <c r="O90" s="41" t="s">
        <v>110</v>
      </c>
      <c r="P90" s="91"/>
    </row>
    <row r="91" ht="54.75" customHeight="1" spans="1:16">
      <c r="A91" s="82">
        <v>2</v>
      </c>
      <c r="B91" s="39" t="s">
        <v>108</v>
      </c>
      <c r="C91" s="39">
        <v>3056</v>
      </c>
      <c r="D91" s="39">
        <v>162</v>
      </c>
      <c r="E91" s="39">
        <v>45</v>
      </c>
      <c r="F91" s="39" t="s">
        <v>20</v>
      </c>
      <c r="G91" s="39" t="s">
        <v>24</v>
      </c>
      <c r="H91" s="41" t="s">
        <v>111</v>
      </c>
      <c r="I91" s="39">
        <v>2023</v>
      </c>
      <c r="J91" s="39">
        <v>16</v>
      </c>
      <c r="K91" s="39">
        <v>16</v>
      </c>
      <c r="L91" s="39"/>
      <c r="M91" s="39"/>
      <c r="N91" s="85" t="s">
        <v>68</v>
      </c>
      <c r="O91" s="41"/>
      <c r="P91" s="92"/>
    </row>
    <row r="92" ht="45.75" customHeight="1" spans="1:16">
      <c r="A92" s="47">
        <v>3</v>
      </c>
      <c r="B92" s="39"/>
      <c r="C92" s="39"/>
      <c r="D92" s="39"/>
      <c r="E92" s="39"/>
      <c r="F92" s="39" t="s">
        <v>20</v>
      </c>
      <c r="G92" s="39" t="s">
        <v>27</v>
      </c>
      <c r="H92" s="41" t="s">
        <v>112</v>
      </c>
      <c r="I92" s="39">
        <v>2023</v>
      </c>
      <c r="J92" s="39">
        <v>11</v>
      </c>
      <c r="K92" s="39">
        <v>11</v>
      </c>
      <c r="L92" s="39"/>
      <c r="M92" s="39"/>
      <c r="N92" s="85" t="s">
        <v>68</v>
      </c>
      <c r="O92" s="41"/>
      <c r="P92" s="92"/>
    </row>
    <row r="93" ht="84.75" customHeight="1" spans="1:16">
      <c r="A93" s="82">
        <v>4</v>
      </c>
      <c r="B93" s="39"/>
      <c r="C93" s="39"/>
      <c r="D93" s="39"/>
      <c r="E93" s="39"/>
      <c r="F93" s="39" t="s">
        <v>20</v>
      </c>
      <c r="G93" s="39" t="s">
        <v>113</v>
      </c>
      <c r="H93" s="41" t="s">
        <v>114</v>
      </c>
      <c r="I93" s="39">
        <v>2023</v>
      </c>
      <c r="J93" s="39">
        <v>5</v>
      </c>
      <c r="K93" s="39">
        <v>5</v>
      </c>
      <c r="L93" s="39"/>
      <c r="M93" s="39"/>
      <c r="N93" s="85" t="s">
        <v>68</v>
      </c>
      <c r="O93" s="41"/>
      <c r="P93" s="92"/>
    </row>
    <row r="94" ht="45.75" customHeight="1" spans="1:16">
      <c r="A94" s="47">
        <v>5</v>
      </c>
      <c r="B94" s="39"/>
      <c r="C94" s="39"/>
      <c r="D94" s="39"/>
      <c r="E94" s="39"/>
      <c r="F94" s="39" t="s">
        <v>20</v>
      </c>
      <c r="G94" s="39" t="s">
        <v>115</v>
      </c>
      <c r="H94" s="41" t="s">
        <v>116</v>
      </c>
      <c r="I94" s="39">
        <v>2023</v>
      </c>
      <c r="J94" s="39">
        <v>3</v>
      </c>
      <c r="K94" s="39">
        <v>3</v>
      </c>
      <c r="L94" s="39"/>
      <c r="M94" s="39"/>
      <c r="N94" s="85" t="s">
        <v>68</v>
      </c>
      <c r="O94" s="41"/>
      <c r="P94" s="91"/>
    </row>
    <row r="95" ht="28.5" customHeight="1" spans="1:16">
      <c r="A95" s="82">
        <v>6</v>
      </c>
      <c r="B95" s="39"/>
      <c r="C95" s="39"/>
      <c r="D95" s="39"/>
      <c r="E95" s="39"/>
      <c r="F95" s="39" t="s">
        <v>20</v>
      </c>
      <c r="G95" s="39" t="s">
        <v>72</v>
      </c>
      <c r="H95" s="41" t="s">
        <v>117</v>
      </c>
      <c r="I95" s="39">
        <v>2023</v>
      </c>
      <c r="J95" s="39">
        <v>3</v>
      </c>
      <c r="K95" s="39">
        <v>3</v>
      </c>
      <c r="L95" s="39"/>
      <c r="M95" s="39"/>
      <c r="N95" s="85" t="s">
        <v>68</v>
      </c>
      <c r="O95" s="41"/>
      <c r="P95" s="92"/>
    </row>
    <row r="96" ht="31.5" customHeight="1" spans="1:16">
      <c r="A96" s="47">
        <v>7</v>
      </c>
      <c r="B96" s="39"/>
      <c r="C96" s="39"/>
      <c r="D96" s="39"/>
      <c r="E96" s="39"/>
      <c r="F96" s="39" t="s">
        <v>20</v>
      </c>
      <c r="G96" s="39" t="s">
        <v>70</v>
      </c>
      <c r="H96" s="41" t="s">
        <v>118</v>
      </c>
      <c r="I96" s="39">
        <v>2023</v>
      </c>
      <c r="J96" s="39">
        <v>2</v>
      </c>
      <c r="K96" s="39">
        <v>2</v>
      </c>
      <c r="L96" s="39"/>
      <c r="M96" s="39"/>
      <c r="N96" s="85" t="s">
        <v>68</v>
      </c>
      <c r="O96" s="41"/>
      <c r="P96" s="92"/>
    </row>
    <row r="97" ht="24" spans="1:16">
      <c r="A97" s="82">
        <v>8</v>
      </c>
      <c r="B97" s="39"/>
      <c r="C97" s="39"/>
      <c r="D97" s="39"/>
      <c r="E97" s="39"/>
      <c r="F97" s="39" t="s">
        <v>20</v>
      </c>
      <c r="G97" s="39" t="s">
        <v>45</v>
      </c>
      <c r="H97" s="41" t="s">
        <v>119</v>
      </c>
      <c r="I97" s="39">
        <v>2023</v>
      </c>
      <c r="J97" s="39">
        <v>2</v>
      </c>
      <c r="K97" s="39">
        <v>2</v>
      </c>
      <c r="L97" s="39"/>
      <c r="M97" s="39"/>
      <c r="N97" s="85" t="s">
        <v>68</v>
      </c>
      <c r="O97" s="41"/>
      <c r="P97" s="92"/>
    </row>
    <row r="98" ht="26.25" customHeight="1" spans="1:16">
      <c r="A98" s="47">
        <v>9</v>
      </c>
      <c r="B98" s="39"/>
      <c r="C98" s="39"/>
      <c r="D98" s="39"/>
      <c r="E98" s="39"/>
      <c r="F98" s="39" t="s">
        <v>31</v>
      </c>
      <c r="G98" s="39" t="s">
        <v>120</v>
      </c>
      <c r="H98" s="41" t="s">
        <v>121</v>
      </c>
      <c r="I98" s="39">
        <v>2023</v>
      </c>
      <c r="J98" s="39">
        <v>2</v>
      </c>
      <c r="K98" s="39">
        <v>2</v>
      </c>
      <c r="L98" s="39"/>
      <c r="M98" s="39"/>
      <c r="N98" s="85" t="s">
        <v>68</v>
      </c>
      <c r="O98" s="41"/>
      <c r="P98" s="92"/>
    </row>
    <row r="99" ht="26.25" customHeight="1" spans="1:16">
      <c r="A99" s="82">
        <v>10</v>
      </c>
      <c r="B99" s="39"/>
      <c r="C99" s="39"/>
      <c r="D99" s="39"/>
      <c r="E99" s="39"/>
      <c r="F99" s="39" t="s">
        <v>31</v>
      </c>
      <c r="G99" s="39" t="s">
        <v>59</v>
      </c>
      <c r="H99" s="41" t="s">
        <v>122</v>
      </c>
      <c r="I99" s="39">
        <v>2023</v>
      </c>
      <c r="J99" s="39">
        <v>2</v>
      </c>
      <c r="K99" s="39">
        <v>2</v>
      </c>
      <c r="L99" s="39"/>
      <c r="M99" s="39"/>
      <c r="N99" s="85" t="s">
        <v>68</v>
      </c>
      <c r="O99" s="41"/>
      <c r="P99" s="91"/>
    </row>
    <row r="100" ht="26.25" customHeight="1" spans="1:16">
      <c r="A100" s="47">
        <v>11</v>
      </c>
      <c r="B100" s="39"/>
      <c r="C100" s="39"/>
      <c r="D100" s="39"/>
      <c r="E100" s="39"/>
      <c r="F100" s="39" t="s">
        <v>31</v>
      </c>
      <c r="G100" s="39" t="s">
        <v>123</v>
      </c>
      <c r="H100" s="41" t="s">
        <v>124</v>
      </c>
      <c r="I100" s="39">
        <v>2023</v>
      </c>
      <c r="J100" s="39">
        <v>5</v>
      </c>
      <c r="K100" s="39">
        <v>5</v>
      </c>
      <c r="L100" s="39"/>
      <c r="M100" s="39"/>
      <c r="N100" s="85" t="s">
        <v>68</v>
      </c>
      <c r="O100" s="41"/>
      <c r="P100" s="91"/>
    </row>
    <row r="101" ht="26.25" customHeight="1" spans="1:16">
      <c r="A101" s="82">
        <v>12</v>
      </c>
      <c r="B101" s="39"/>
      <c r="C101" s="39"/>
      <c r="D101" s="39"/>
      <c r="E101" s="39"/>
      <c r="F101" s="39" t="s">
        <v>31</v>
      </c>
      <c r="G101" s="39" t="s">
        <v>125</v>
      </c>
      <c r="H101" s="41" t="s">
        <v>126</v>
      </c>
      <c r="I101" s="39">
        <v>2023</v>
      </c>
      <c r="J101" s="39">
        <v>5</v>
      </c>
      <c r="K101" s="39">
        <v>5</v>
      </c>
      <c r="L101" s="39"/>
      <c r="M101" s="39"/>
      <c r="N101" s="85" t="s">
        <v>68</v>
      </c>
      <c r="O101" s="41"/>
      <c r="P101" s="93"/>
    </row>
    <row r="102" ht="31.5" customHeight="1" spans="1:16">
      <c r="A102" s="47">
        <v>13</v>
      </c>
      <c r="B102" s="39"/>
      <c r="C102" s="39"/>
      <c r="D102" s="39"/>
      <c r="E102" s="39"/>
      <c r="F102" s="39" t="s">
        <v>31</v>
      </c>
      <c r="G102" s="39" t="s">
        <v>34</v>
      </c>
      <c r="H102" s="41" t="s">
        <v>127</v>
      </c>
      <c r="I102" s="39">
        <v>2023</v>
      </c>
      <c r="J102" s="39">
        <v>3</v>
      </c>
      <c r="K102" s="39">
        <v>3</v>
      </c>
      <c r="L102" s="39"/>
      <c r="M102" s="39"/>
      <c r="N102" s="85" t="s">
        <v>68</v>
      </c>
      <c r="O102" s="41"/>
      <c r="P102" s="91"/>
    </row>
    <row r="103" ht="26.25" customHeight="1" spans="1:16">
      <c r="A103" s="82">
        <v>14</v>
      </c>
      <c r="B103" s="39"/>
      <c r="C103" s="39"/>
      <c r="D103" s="39"/>
      <c r="E103" s="39"/>
      <c r="F103" s="39" t="s">
        <v>31</v>
      </c>
      <c r="G103" s="39" t="s">
        <v>74</v>
      </c>
      <c r="H103" s="41" t="s">
        <v>128</v>
      </c>
      <c r="I103" s="39">
        <v>2023</v>
      </c>
      <c r="J103" s="39">
        <v>3</v>
      </c>
      <c r="K103" s="39">
        <v>3</v>
      </c>
      <c r="L103" s="39"/>
      <c r="M103" s="39"/>
      <c r="N103" s="85" t="s">
        <v>68</v>
      </c>
      <c r="O103" s="41"/>
      <c r="P103" s="91"/>
    </row>
    <row r="104" ht="19.5" customHeight="1" spans="1:16">
      <c r="A104" s="83"/>
      <c r="B104" s="84" t="s">
        <v>129</v>
      </c>
      <c r="C104" s="84"/>
      <c r="D104" s="84"/>
      <c r="E104" s="84"/>
      <c r="F104" s="84"/>
      <c r="G104" s="84"/>
      <c r="H104" s="84"/>
      <c r="I104" s="84"/>
      <c r="J104" s="94">
        <f>SUM(J90:J103)</f>
        <v>78</v>
      </c>
      <c r="K104" s="84">
        <f>SUM(J90:J103)</f>
        <v>78</v>
      </c>
      <c r="L104" s="84"/>
      <c r="M104" s="84"/>
      <c r="N104" s="95"/>
      <c r="O104" s="96"/>
      <c r="P104" s="91"/>
    </row>
    <row r="105" ht="40.5" customHeight="1" spans="1:16">
      <c r="A105" s="83"/>
      <c r="B105" s="39" t="s">
        <v>130</v>
      </c>
      <c r="C105" s="39">
        <v>1291</v>
      </c>
      <c r="D105" s="39">
        <v>19</v>
      </c>
      <c r="E105" s="39">
        <v>54</v>
      </c>
      <c r="F105" s="39" t="s">
        <v>20</v>
      </c>
      <c r="G105" s="85" t="s">
        <v>21</v>
      </c>
      <c r="H105" s="41" t="s">
        <v>131</v>
      </c>
      <c r="I105" s="39">
        <v>2023</v>
      </c>
      <c r="J105" s="85">
        <v>12</v>
      </c>
      <c r="K105" s="39">
        <v>12</v>
      </c>
      <c r="L105" s="85"/>
      <c r="M105" s="85"/>
      <c r="N105" s="85" t="s">
        <v>68</v>
      </c>
      <c r="O105" s="41" t="s">
        <v>110</v>
      </c>
      <c r="P105" s="97"/>
    </row>
    <row r="106" ht="49.5" customHeight="1" spans="1:16">
      <c r="A106" s="83"/>
      <c r="B106" s="39"/>
      <c r="C106" s="39"/>
      <c r="D106" s="39"/>
      <c r="E106" s="39"/>
      <c r="F106" s="39" t="s">
        <v>20</v>
      </c>
      <c r="G106" s="85" t="s">
        <v>132</v>
      </c>
      <c r="H106" s="41" t="s">
        <v>133</v>
      </c>
      <c r="I106" s="39">
        <v>2023</v>
      </c>
      <c r="J106" s="85">
        <v>15</v>
      </c>
      <c r="K106" s="39">
        <v>15</v>
      </c>
      <c r="L106" s="85"/>
      <c r="M106" s="85"/>
      <c r="N106" s="85" t="s">
        <v>68</v>
      </c>
      <c r="O106" s="41"/>
      <c r="P106" s="97"/>
    </row>
    <row r="107" ht="40.5" customHeight="1" spans="1:16">
      <c r="A107" s="83"/>
      <c r="B107" s="39"/>
      <c r="C107" s="39"/>
      <c r="D107" s="39"/>
      <c r="E107" s="39"/>
      <c r="F107" s="39" t="s">
        <v>20</v>
      </c>
      <c r="G107" s="85" t="s">
        <v>29</v>
      </c>
      <c r="H107" s="41" t="s">
        <v>134</v>
      </c>
      <c r="I107" s="39">
        <v>2023</v>
      </c>
      <c r="J107" s="85">
        <v>5</v>
      </c>
      <c r="K107" s="39">
        <v>5</v>
      </c>
      <c r="L107" s="39"/>
      <c r="M107" s="39"/>
      <c r="N107" s="85" t="s">
        <v>68</v>
      </c>
      <c r="O107" s="41"/>
      <c r="P107" s="97"/>
    </row>
    <row r="108" ht="32.25" customHeight="1" spans="1:16">
      <c r="A108" s="83"/>
      <c r="B108" s="39"/>
      <c r="C108" s="39"/>
      <c r="D108" s="39"/>
      <c r="E108" s="39"/>
      <c r="F108" s="39" t="s">
        <v>20</v>
      </c>
      <c r="G108" s="85" t="s">
        <v>115</v>
      </c>
      <c r="H108" s="41" t="s">
        <v>135</v>
      </c>
      <c r="I108" s="39">
        <v>2023</v>
      </c>
      <c r="J108" s="85">
        <v>4</v>
      </c>
      <c r="K108" s="39">
        <v>4</v>
      </c>
      <c r="L108" s="39"/>
      <c r="M108" s="39"/>
      <c r="N108" s="85" t="s">
        <v>68</v>
      </c>
      <c r="O108" s="41"/>
      <c r="P108" s="97"/>
    </row>
    <row r="109" ht="36" spans="1:16">
      <c r="A109" s="83"/>
      <c r="B109" s="39"/>
      <c r="C109" s="39"/>
      <c r="D109" s="39"/>
      <c r="E109" s="39"/>
      <c r="F109" s="39" t="s">
        <v>20</v>
      </c>
      <c r="G109" s="85" t="s">
        <v>32</v>
      </c>
      <c r="H109" s="41" t="s">
        <v>136</v>
      </c>
      <c r="I109" s="39">
        <v>2023</v>
      </c>
      <c r="J109" s="85">
        <v>5</v>
      </c>
      <c r="K109" s="39">
        <v>5</v>
      </c>
      <c r="L109" s="39"/>
      <c r="M109" s="39"/>
      <c r="N109" s="85" t="s">
        <v>68</v>
      </c>
      <c r="O109" s="41"/>
      <c r="P109" s="97"/>
    </row>
    <row r="110" ht="29.25" customHeight="1" spans="1:16">
      <c r="A110" s="83"/>
      <c r="B110" s="39"/>
      <c r="C110" s="39"/>
      <c r="D110" s="39"/>
      <c r="E110" s="39"/>
      <c r="F110" s="39" t="s">
        <v>20</v>
      </c>
      <c r="G110" s="85" t="s">
        <v>137</v>
      </c>
      <c r="H110" s="41" t="s">
        <v>138</v>
      </c>
      <c r="I110" s="39">
        <v>2023</v>
      </c>
      <c r="J110" s="85">
        <v>3</v>
      </c>
      <c r="K110" s="39">
        <v>3</v>
      </c>
      <c r="L110" s="39"/>
      <c r="M110" s="39"/>
      <c r="N110" s="85" t="s">
        <v>68</v>
      </c>
      <c r="O110" s="41"/>
      <c r="P110" s="97"/>
    </row>
    <row r="111" ht="39" customHeight="1" spans="1:16">
      <c r="A111" s="83"/>
      <c r="B111" s="39"/>
      <c r="C111" s="39"/>
      <c r="D111" s="39"/>
      <c r="E111" s="39"/>
      <c r="F111" s="39" t="s">
        <v>20</v>
      </c>
      <c r="G111" s="85" t="s">
        <v>70</v>
      </c>
      <c r="H111" s="41" t="s">
        <v>139</v>
      </c>
      <c r="I111" s="39">
        <v>2023</v>
      </c>
      <c r="J111" s="85">
        <v>2</v>
      </c>
      <c r="K111" s="39">
        <v>2</v>
      </c>
      <c r="L111" s="39"/>
      <c r="M111" s="39"/>
      <c r="N111" s="85" t="s">
        <v>68</v>
      </c>
      <c r="O111" s="41"/>
      <c r="P111" s="97"/>
    </row>
    <row r="112" ht="45.75" customHeight="1" spans="1:16">
      <c r="A112" s="83"/>
      <c r="B112" s="39"/>
      <c r="C112" s="39"/>
      <c r="D112" s="39"/>
      <c r="E112" s="39"/>
      <c r="F112" s="39" t="s">
        <v>31</v>
      </c>
      <c r="G112" s="85" t="s">
        <v>51</v>
      </c>
      <c r="H112" s="41" t="s">
        <v>140</v>
      </c>
      <c r="I112" s="39">
        <v>2023</v>
      </c>
      <c r="J112" s="85">
        <v>2</v>
      </c>
      <c r="K112" s="39">
        <v>2</v>
      </c>
      <c r="L112" s="39"/>
      <c r="M112" s="39"/>
      <c r="N112" s="85" t="s">
        <v>68</v>
      </c>
      <c r="O112" s="41"/>
      <c r="P112" s="97"/>
    </row>
    <row r="113" ht="33" customHeight="1" spans="1:16">
      <c r="A113" s="83"/>
      <c r="B113" s="39"/>
      <c r="C113" s="39"/>
      <c r="D113" s="39"/>
      <c r="E113" s="39"/>
      <c r="F113" s="39" t="s">
        <v>31</v>
      </c>
      <c r="G113" s="85" t="s">
        <v>141</v>
      </c>
      <c r="H113" s="41" t="s">
        <v>142</v>
      </c>
      <c r="I113" s="39">
        <v>2023</v>
      </c>
      <c r="J113" s="85">
        <v>3</v>
      </c>
      <c r="K113" s="39">
        <v>3</v>
      </c>
      <c r="L113" s="39"/>
      <c r="M113" s="39"/>
      <c r="N113" s="85" t="s">
        <v>68</v>
      </c>
      <c r="O113" s="41"/>
      <c r="P113" s="97"/>
    </row>
    <row r="114" ht="19.5" customHeight="1" spans="1:16">
      <c r="A114" s="83"/>
      <c r="B114" s="84" t="s">
        <v>143</v>
      </c>
      <c r="C114" s="84"/>
      <c r="D114" s="84"/>
      <c r="E114" s="84"/>
      <c r="F114" s="84"/>
      <c r="G114" s="84"/>
      <c r="H114" s="84"/>
      <c r="I114" s="84"/>
      <c r="J114" s="94">
        <f>SUM(J105:J113)</f>
        <v>51</v>
      </c>
      <c r="K114" s="84">
        <f>SUM(J105:J113)</f>
        <v>51</v>
      </c>
      <c r="L114" s="84"/>
      <c r="M114" s="84"/>
      <c r="N114" s="95"/>
      <c r="O114" s="98"/>
      <c r="P114" s="99"/>
    </row>
    <row r="115" ht="84" customHeight="1" spans="1:16">
      <c r="A115" s="83"/>
      <c r="B115" s="39" t="s">
        <v>144</v>
      </c>
      <c r="C115" s="85">
        <f>2227-13-12</f>
        <v>2202</v>
      </c>
      <c r="D115" s="85">
        <v>135</v>
      </c>
      <c r="E115" s="85">
        <v>16</v>
      </c>
      <c r="F115" s="39" t="s">
        <v>20</v>
      </c>
      <c r="G115" s="39" t="s">
        <v>145</v>
      </c>
      <c r="H115" s="41" t="s">
        <v>146</v>
      </c>
      <c r="I115" s="39">
        <v>2023</v>
      </c>
      <c r="J115" s="39">
        <v>5</v>
      </c>
      <c r="K115" s="39">
        <v>5</v>
      </c>
      <c r="L115" s="39"/>
      <c r="M115" s="39"/>
      <c r="N115" s="85" t="s">
        <v>68</v>
      </c>
      <c r="O115" s="41" t="s">
        <v>110</v>
      </c>
      <c r="P115" s="100"/>
    </row>
    <row r="116" ht="103.5" customHeight="1" spans="1:16">
      <c r="A116" s="83"/>
      <c r="B116" s="39" t="s">
        <v>144</v>
      </c>
      <c r="C116" s="85">
        <f>2227-13-12</f>
        <v>2202</v>
      </c>
      <c r="D116" s="85">
        <v>135</v>
      </c>
      <c r="E116" s="85">
        <v>16</v>
      </c>
      <c r="F116" s="39" t="s">
        <v>20</v>
      </c>
      <c r="G116" s="39" t="s">
        <v>132</v>
      </c>
      <c r="H116" s="41" t="s">
        <v>147</v>
      </c>
      <c r="I116" s="39">
        <v>2023</v>
      </c>
      <c r="J116" s="39">
        <v>5</v>
      </c>
      <c r="K116" s="39">
        <v>5</v>
      </c>
      <c r="L116" s="39"/>
      <c r="M116" s="39"/>
      <c r="N116" s="85" t="s">
        <v>68</v>
      </c>
      <c r="O116" s="41"/>
      <c r="P116" s="100"/>
    </row>
    <row r="117" ht="55.5" customHeight="1" spans="1:16">
      <c r="A117" s="83"/>
      <c r="B117" s="39"/>
      <c r="C117" s="85"/>
      <c r="D117" s="85"/>
      <c r="E117" s="85"/>
      <c r="F117" s="39" t="s">
        <v>20</v>
      </c>
      <c r="G117" s="39" t="s">
        <v>32</v>
      </c>
      <c r="H117" s="41" t="s">
        <v>148</v>
      </c>
      <c r="I117" s="39">
        <v>2023</v>
      </c>
      <c r="J117" s="39">
        <v>6</v>
      </c>
      <c r="K117" s="39">
        <v>6</v>
      </c>
      <c r="L117" s="39"/>
      <c r="M117" s="39"/>
      <c r="N117" s="85" t="s">
        <v>68</v>
      </c>
      <c r="O117" s="41"/>
      <c r="P117" s="100"/>
    </row>
    <row r="118" ht="57" customHeight="1" spans="1:16">
      <c r="A118" s="83"/>
      <c r="B118" s="39"/>
      <c r="C118" s="85"/>
      <c r="D118" s="85"/>
      <c r="E118" s="85"/>
      <c r="F118" s="39" t="s">
        <v>20</v>
      </c>
      <c r="G118" s="39" t="s">
        <v>29</v>
      </c>
      <c r="H118" s="41" t="s">
        <v>149</v>
      </c>
      <c r="I118" s="39">
        <v>2023</v>
      </c>
      <c r="J118" s="39">
        <v>6</v>
      </c>
      <c r="K118" s="39">
        <v>6</v>
      </c>
      <c r="L118" s="39"/>
      <c r="M118" s="39"/>
      <c r="N118" s="85" t="s">
        <v>68</v>
      </c>
      <c r="O118" s="41"/>
      <c r="P118" s="100"/>
    </row>
    <row r="119" ht="45" customHeight="1" spans="1:16">
      <c r="A119" s="83"/>
      <c r="B119" s="39"/>
      <c r="C119" s="85"/>
      <c r="D119" s="85"/>
      <c r="E119" s="85"/>
      <c r="F119" s="39" t="s">
        <v>20</v>
      </c>
      <c r="G119" s="39" t="s">
        <v>70</v>
      </c>
      <c r="H119" s="86" t="s">
        <v>150</v>
      </c>
      <c r="I119" s="39">
        <v>2023</v>
      </c>
      <c r="J119" s="39">
        <v>2</v>
      </c>
      <c r="K119" s="39">
        <v>2</v>
      </c>
      <c r="L119" s="39"/>
      <c r="M119" s="39"/>
      <c r="N119" s="85" t="s">
        <v>68</v>
      </c>
      <c r="O119" s="41"/>
      <c r="P119" s="100"/>
    </row>
    <row r="120" ht="26.25" customHeight="1" spans="1:16">
      <c r="A120" s="83"/>
      <c r="B120" s="39"/>
      <c r="C120" s="85"/>
      <c r="D120" s="85"/>
      <c r="E120" s="85"/>
      <c r="F120" s="39" t="s">
        <v>20</v>
      </c>
      <c r="G120" s="39" t="s">
        <v>151</v>
      </c>
      <c r="H120" s="41" t="s">
        <v>152</v>
      </c>
      <c r="I120" s="39">
        <v>2023</v>
      </c>
      <c r="J120" s="39">
        <v>2</v>
      </c>
      <c r="K120" s="39">
        <v>2</v>
      </c>
      <c r="L120" s="39"/>
      <c r="M120" s="39"/>
      <c r="N120" s="85" t="s">
        <v>68</v>
      </c>
      <c r="O120" s="41"/>
      <c r="P120" s="100"/>
    </row>
    <row r="121" ht="42.75" customHeight="1" spans="1:16">
      <c r="A121" s="83"/>
      <c r="B121" s="39"/>
      <c r="C121" s="85"/>
      <c r="D121" s="85"/>
      <c r="E121" s="85"/>
      <c r="F121" s="39" t="s">
        <v>31</v>
      </c>
      <c r="G121" s="39" t="s">
        <v>153</v>
      </c>
      <c r="H121" s="86" t="s">
        <v>154</v>
      </c>
      <c r="I121" s="39">
        <v>2023</v>
      </c>
      <c r="J121" s="39">
        <v>2</v>
      </c>
      <c r="K121" s="39">
        <v>2</v>
      </c>
      <c r="L121" s="39"/>
      <c r="M121" s="39"/>
      <c r="N121" s="85" t="s">
        <v>68</v>
      </c>
      <c r="O121" s="41"/>
      <c r="P121" s="100"/>
    </row>
    <row r="122" ht="57" customHeight="1" spans="1:16">
      <c r="A122" s="83"/>
      <c r="B122" s="39"/>
      <c r="C122" s="85"/>
      <c r="D122" s="85"/>
      <c r="E122" s="85"/>
      <c r="F122" s="39" t="s">
        <v>31</v>
      </c>
      <c r="G122" s="39" t="s">
        <v>155</v>
      </c>
      <c r="H122" s="41" t="s">
        <v>156</v>
      </c>
      <c r="I122" s="39">
        <v>2023</v>
      </c>
      <c r="J122" s="39">
        <v>2</v>
      </c>
      <c r="K122" s="39">
        <v>2</v>
      </c>
      <c r="L122" s="39"/>
      <c r="M122" s="39"/>
      <c r="N122" s="85" t="s">
        <v>68</v>
      </c>
      <c r="O122" s="41"/>
      <c r="P122" s="100"/>
    </row>
    <row r="123" ht="30.75" customHeight="1" spans="1:16">
      <c r="A123" s="83"/>
      <c r="B123" s="39"/>
      <c r="C123" s="85"/>
      <c r="D123" s="85"/>
      <c r="E123" s="85"/>
      <c r="F123" s="39" t="s">
        <v>31</v>
      </c>
      <c r="G123" s="39" t="s">
        <v>157</v>
      </c>
      <c r="H123" s="41" t="s">
        <v>158</v>
      </c>
      <c r="I123" s="39">
        <v>2023</v>
      </c>
      <c r="J123" s="39">
        <v>2</v>
      </c>
      <c r="K123" s="39">
        <v>2</v>
      </c>
      <c r="L123" s="39"/>
      <c r="M123" s="39"/>
      <c r="N123" s="85" t="s">
        <v>68</v>
      </c>
      <c r="O123" s="41"/>
      <c r="P123" s="100"/>
    </row>
    <row r="124" ht="39.75" customHeight="1" spans="1:16">
      <c r="A124" s="83"/>
      <c r="B124" s="39"/>
      <c r="C124" s="85"/>
      <c r="D124" s="85"/>
      <c r="E124" s="85"/>
      <c r="F124" s="39" t="s">
        <v>31</v>
      </c>
      <c r="G124" s="39" t="s">
        <v>125</v>
      </c>
      <c r="H124" s="86" t="s">
        <v>159</v>
      </c>
      <c r="I124" s="39">
        <v>2023</v>
      </c>
      <c r="J124" s="39">
        <v>2</v>
      </c>
      <c r="K124" s="39">
        <v>2</v>
      </c>
      <c r="L124" s="39"/>
      <c r="M124" s="39"/>
      <c r="N124" s="85" t="s">
        <v>68</v>
      </c>
      <c r="O124" s="41"/>
      <c r="P124" s="100"/>
    </row>
    <row r="125" ht="39.75" customHeight="1" spans="1:16">
      <c r="A125" s="83"/>
      <c r="B125" s="39"/>
      <c r="C125" s="85"/>
      <c r="D125" s="85"/>
      <c r="E125" s="85"/>
      <c r="F125" s="39" t="s">
        <v>31</v>
      </c>
      <c r="G125" s="39" t="s">
        <v>160</v>
      </c>
      <c r="H125" s="86" t="s">
        <v>161</v>
      </c>
      <c r="I125" s="39">
        <v>2023</v>
      </c>
      <c r="J125" s="39">
        <v>2</v>
      </c>
      <c r="K125" s="39">
        <v>2</v>
      </c>
      <c r="L125" s="39"/>
      <c r="M125" s="39"/>
      <c r="N125" s="85" t="s">
        <v>68</v>
      </c>
      <c r="O125" s="41"/>
      <c r="P125" s="100"/>
    </row>
    <row r="126" ht="39.75" customHeight="1" spans="1:16">
      <c r="A126" s="83"/>
      <c r="B126" s="39"/>
      <c r="C126" s="85"/>
      <c r="D126" s="85"/>
      <c r="E126" s="85"/>
      <c r="F126" s="39" t="s">
        <v>31</v>
      </c>
      <c r="G126" s="39" t="s">
        <v>89</v>
      </c>
      <c r="H126" s="41" t="s">
        <v>162</v>
      </c>
      <c r="I126" s="39">
        <v>2023</v>
      </c>
      <c r="J126" s="39">
        <v>1</v>
      </c>
      <c r="K126" s="39">
        <v>1</v>
      </c>
      <c r="L126" s="39"/>
      <c r="M126" s="39"/>
      <c r="N126" s="85" t="s">
        <v>68</v>
      </c>
      <c r="O126" s="41"/>
      <c r="P126" s="100"/>
    </row>
    <row r="127" ht="33" customHeight="1" spans="1:16">
      <c r="A127" s="83"/>
      <c r="B127" s="39"/>
      <c r="C127" s="85"/>
      <c r="D127" s="85"/>
      <c r="E127" s="85"/>
      <c r="F127" s="39" t="s">
        <v>31</v>
      </c>
      <c r="G127" s="39" t="s">
        <v>51</v>
      </c>
      <c r="H127" s="41" t="s">
        <v>163</v>
      </c>
      <c r="I127" s="39">
        <v>2023</v>
      </c>
      <c r="J127" s="39">
        <v>1</v>
      </c>
      <c r="K127" s="39">
        <v>1</v>
      </c>
      <c r="L127" s="39"/>
      <c r="M127" s="39"/>
      <c r="N127" s="85" t="s">
        <v>68</v>
      </c>
      <c r="O127" s="41"/>
      <c r="P127" s="100"/>
    </row>
    <row r="128" ht="30" customHeight="1" spans="1:16">
      <c r="A128" s="83"/>
      <c r="B128" s="39"/>
      <c r="C128" s="85"/>
      <c r="D128" s="85"/>
      <c r="E128" s="85"/>
      <c r="F128" s="39" t="s">
        <v>31</v>
      </c>
      <c r="G128" s="39" t="s">
        <v>72</v>
      </c>
      <c r="H128" s="41" t="s">
        <v>164</v>
      </c>
      <c r="I128" s="39">
        <v>2023</v>
      </c>
      <c r="J128" s="39">
        <v>1</v>
      </c>
      <c r="K128" s="39">
        <v>1</v>
      </c>
      <c r="L128" s="39"/>
      <c r="M128" s="39"/>
      <c r="N128" s="85" t="s">
        <v>68</v>
      </c>
      <c r="O128" s="41"/>
      <c r="P128" s="100"/>
    </row>
    <row r="129" ht="19.5" customHeight="1" spans="1:16">
      <c r="A129" s="83"/>
      <c r="B129" s="84" t="s">
        <v>165</v>
      </c>
      <c r="C129" s="84"/>
      <c r="D129" s="84"/>
      <c r="E129" s="84"/>
      <c r="F129" s="84"/>
      <c r="G129" s="84"/>
      <c r="H129" s="84"/>
      <c r="I129" s="84"/>
      <c r="J129" s="94">
        <f>SUM(J115:J128)</f>
        <v>39</v>
      </c>
      <c r="K129" s="116">
        <f>SUM(J115:J128)</f>
        <v>39</v>
      </c>
      <c r="L129" s="116"/>
      <c r="M129" s="116"/>
      <c r="N129" s="117"/>
      <c r="O129" s="98"/>
      <c r="P129" s="99"/>
    </row>
    <row r="130" ht="81.75" customHeight="1" spans="1:16">
      <c r="A130" s="83"/>
      <c r="B130" s="39" t="s">
        <v>166</v>
      </c>
      <c r="C130" s="85">
        <v>636</v>
      </c>
      <c r="D130" s="85">
        <v>36</v>
      </c>
      <c r="E130" s="85">
        <v>1</v>
      </c>
      <c r="F130" s="39" t="s">
        <v>20</v>
      </c>
      <c r="G130" s="39" t="s">
        <v>167</v>
      </c>
      <c r="H130" s="41" t="s">
        <v>168</v>
      </c>
      <c r="I130" s="85">
        <v>2023</v>
      </c>
      <c r="J130" s="85">
        <v>10</v>
      </c>
      <c r="K130" s="85">
        <v>10</v>
      </c>
      <c r="L130" s="85"/>
      <c r="M130" s="85"/>
      <c r="N130" s="85" t="s">
        <v>68</v>
      </c>
      <c r="O130" s="41" t="s">
        <v>110</v>
      </c>
      <c r="P130" s="99"/>
    </row>
    <row r="131" ht="36.75" customHeight="1" spans="1:16">
      <c r="A131" s="83"/>
      <c r="B131" s="39"/>
      <c r="C131" s="85"/>
      <c r="D131" s="85"/>
      <c r="E131" s="85"/>
      <c r="F131" s="39" t="s">
        <v>20</v>
      </c>
      <c r="G131" s="39" t="s">
        <v>169</v>
      </c>
      <c r="H131" s="41" t="s">
        <v>170</v>
      </c>
      <c r="I131" s="85">
        <v>2023</v>
      </c>
      <c r="J131" s="85">
        <v>2</v>
      </c>
      <c r="K131" s="85">
        <v>2</v>
      </c>
      <c r="L131" s="85"/>
      <c r="M131" s="85"/>
      <c r="N131" s="85" t="s">
        <v>68</v>
      </c>
      <c r="O131" s="41"/>
      <c r="P131" s="99"/>
    </row>
    <row r="132" ht="78.75" customHeight="1" spans="1:16">
      <c r="A132" s="83"/>
      <c r="B132" s="39"/>
      <c r="C132" s="85"/>
      <c r="D132" s="85"/>
      <c r="E132" s="85"/>
      <c r="F132" s="39" t="s">
        <v>20</v>
      </c>
      <c r="G132" s="39" t="s">
        <v>113</v>
      </c>
      <c r="H132" s="41" t="s">
        <v>171</v>
      </c>
      <c r="I132" s="85">
        <v>2023</v>
      </c>
      <c r="J132" s="85">
        <v>5</v>
      </c>
      <c r="K132" s="85">
        <v>5</v>
      </c>
      <c r="L132" s="85"/>
      <c r="M132" s="85"/>
      <c r="N132" s="85" t="s">
        <v>68</v>
      </c>
      <c r="O132" s="41"/>
      <c r="P132" s="99"/>
    </row>
    <row r="133" ht="31.5" customHeight="1" spans="1:16">
      <c r="A133" s="83"/>
      <c r="B133" s="39"/>
      <c r="C133" s="85"/>
      <c r="D133" s="85"/>
      <c r="E133" s="85"/>
      <c r="F133" s="39" t="s">
        <v>20</v>
      </c>
      <c r="G133" s="39" t="s">
        <v>172</v>
      </c>
      <c r="H133" s="41" t="s">
        <v>173</v>
      </c>
      <c r="I133" s="85">
        <v>2023</v>
      </c>
      <c r="J133" s="85">
        <v>2</v>
      </c>
      <c r="K133" s="85">
        <v>2</v>
      </c>
      <c r="L133" s="85"/>
      <c r="M133" s="85"/>
      <c r="N133" s="85" t="s">
        <v>68</v>
      </c>
      <c r="O133" s="41"/>
      <c r="P133" s="99"/>
    </row>
    <row r="134" ht="30" customHeight="1" spans="1:16">
      <c r="A134" s="83"/>
      <c r="B134" s="39"/>
      <c r="C134" s="85"/>
      <c r="D134" s="85"/>
      <c r="E134" s="85"/>
      <c r="F134" s="39" t="s">
        <v>31</v>
      </c>
      <c r="G134" s="39" t="s">
        <v>174</v>
      </c>
      <c r="H134" s="41" t="s">
        <v>175</v>
      </c>
      <c r="I134" s="85">
        <v>2023</v>
      </c>
      <c r="J134" s="85">
        <v>2</v>
      </c>
      <c r="K134" s="85">
        <v>2</v>
      </c>
      <c r="L134" s="85"/>
      <c r="M134" s="85"/>
      <c r="N134" s="85" t="s">
        <v>68</v>
      </c>
      <c r="O134" s="41"/>
      <c r="P134" s="99"/>
    </row>
    <row r="135" ht="29.25" customHeight="1" spans="1:16">
      <c r="A135" s="83"/>
      <c r="B135" s="39"/>
      <c r="C135" s="85"/>
      <c r="D135" s="85"/>
      <c r="E135" s="85"/>
      <c r="F135" s="39" t="s">
        <v>31</v>
      </c>
      <c r="G135" s="39" t="s">
        <v>176</v>
      </c>
      <c r="H135" s="41" t="s">
        <v>177</v>
      </c>
      <c r="I135" s="85">
        <v>2023</v>
      </c>
      <c r="J135" s="85">
        <v>1</v>
      </c>
      <c r="K135" s="85">
        <v>1</v>
      </c>
      <c r="L135" s="85"/>
      <c r="M135" s="85"/>
      <c r="N135" s="85" t="s">
        <v>68</v>
      </c>
      <c r="O135" s="41"/>
      <c r="P135" s="99"/>
    </row>
    <row r="136" ht="19.5" customHeight="1" spans="1:16">
      <c r="A136" s="83"/>
      <c r="B136" s="84" t="s">
        <v>178</v>
      </c>
      <c r="C136" s="84"/>
      <c r="D136" s="84"/>
      <c r="E136" s="84"/>
      <c r="F136" s="84"/>
      <c r="G136" s="84"/>
      <c r="H136" s="84"/>
      <c r="I136" s="84"/>
      <c r="J136" s="116">
        <f>SUM(J130:J135)</f>
        <v>22</v>
      </c>
      <c r="K136" s="116">
        <f>SUM(K130:M135)</f>
        <v>22</v>
      </c>
      <c r="L136" s="116"/>
      <c r="M136" s="116"/>
      <c r="N136" s="117"/>
      <c r="O136" s="98"/>
      <c r="P136" s="99"/>
    </row>
    <row r="137" ht="37.5" customHeight="1" spans="1:16">
      <c r="A137" s="83"/>
      <c r="B137" s="39" t="s">
        <v>179</v>
      </c>
      <c r="C137" s="85">
        <v>714</v>
      </c>
      <c r="D137" s="85">
        <v>12</v>
      </c>
      <c r="E137" s="85">
        <v>22</v>
      </c>
      <c r="F137" s="39" t="s">
        <v>20</v>
      </c>
      <c r="G137" s="39" t="s">
        <v>21</v>
      </c>
      <c r="H137" s="41" t="s">
        <v>180</v>
      </c>
      <c r="I137" s="39" t="s">
        <v>242</v>
      </c>
      <c r="J137" s="85">
        <v>1</v>
      </c>
      <c r="K137" s="85">
        <v>1</v>
      </c>
      <c r="L137" s="85"/>
      <c r="M137" s="85"/>
      <c r="N137" s="85" t="s">
        <v>68</v>
      </c>
      <c r="O137" s="118" t="s">
        <v>182</v>
      </c>
      <c r="P137" s="99"/>
    </row>
    <row r="138" ht="31.5" customHeight="1" spans="1:16">
      <c r="A138" s="83"/>
      <c r="B138" s="39"/>
      <c r="C138" s="85"/>
      <c r="D138" s="85"/>
      <c r="E138" s="85"/>
      <c r="F138" s="39" t="s">
        <v>20</v>
      </c>
      <c r="G138" s="39" t="s">
        <v>24</v>
      </c>
      <c r="H138" s="41" t="s">
        <v>183</v>
      </c>
      <c r="I138" s="39" t="s">
        <v>242</v>
      </c>
      <c r="J138" s="85">
        <v>2</v>
      </c>
      <c r="K138" s="85">
        <v>2</v>
      </c>
      <c r="L138" s="85"/>
      <c r="M138" s="85"/>
      <c r="N138" s="85" t="s">
        <v>68</v>
      </c>
      <c r="O138" s="118"/>
      <c r="P138" s="99"/>
    </row>
    <row r="139" ht="36.75" customHeight="1" spans="1:16">
      <c r="A139" s="83"/>
      <c r="B139" s="39"/>
      <c r="C139" s="85"/>
      <c r="D139" s="85"/>
      <c r="E139" s="85"/>
      <c r="F139" s="39" t="s">
        <v>20</v>
      </c>
      <c r="G139" s="39" t="s">
        <v>32</v>
      </c>
      <c r="H139" s="41" t="s">
        <v>184</v>
      </c>
      <c r="I139" s="39" t="s">
        <v>242</v>
      </c>
      <c r="J139" s="85">
        <v>1</v>
      </c>
      <c r="K139" s="85">
        <v>1</v>
      </c>
      <c r="L139" s="85"/>
      <c r="M139" s="85"/>
      <c r="N139" s="85" t="s">
        <v>68</v>
      </c>
      <c r="O139" s="118"/>
      <c r="P139" s="99"/>
    </row>
    <row r="140" ht="29.25" customHeight="1" spans="1:16">
      <c r="A140" s="83"/>
      <c r="B140" s="39" t="s">
        <v>179</v>
      </c>
      <c r="C140" s="85">
        <v>714</v>
      </c>
      <c r="D140" s="85">
        <v>12</v>
      </c>
      <c r="E140" s="85">
        <v>22</v>
      </c>
      <c r="F140" s="39" t="s">
        <v>20</v>
      </c>
      <c r="G140" s="39" t="s">
        <v>45</v>
      </c>
      <c r="H140" s="41" t="s">
        <v>185</v>
      </c>
      <c r="I140" s="39" t="s">
        <v>242</v>
      </c>
      <c r="J140" s="85">
        <v>1</v>
      </c>
      <c r="K140" s="85">
        <v>1</v>
      </c>
      <c r="L140" s="85"/>
      <c r="M140" s="85"/>
      <c r="N140" s="85" t="s">
        <v>68</v>
      </c>
      <c r="O140" s="119" t="s">
        <v>182</v>
      </c>
      <c r="P140" s="99"/>
    </row>
    <row r="141" ht="32.25" customHeight="1" spans="1:16">
      <c r="A141" s="83"/>
      <c r="B141" s="39"/>
      <c r="C141" s="85"/>
      <c r="D141" s="85"/>
      <c r="E141" s="85"/>
      <c r="F141" s="39" t="s">
        <v>31</v>
      </c>
      <c r="G141" s="39" t="s">
        <v>123</v>
      </c>
      <c r="H141" s="101" t="s">
        <v>186</v>
      </c>
      <c r="I141" s="39" t="s">
        <v>242</v>
      </c>
      <c r="J141" s="85">
        <v>1</v>
      </c>
      <c r="K141" s="85">
        <v>1</v>
      </c>
      <c r="L141" s="85"/>
      <c r="M141" s="85"/>
      <c r="N141" s="85" t="s">
        <v>68</v>
      </c>
      <c r="O141" s="120"/>
      <c r="P141" s="99"/>
    </row>
    <row r="142" ht="19.5" customHeight="1" spans="1:16">
      <c r="A142" s="83"/>
      <c r="B142" s="84" t="s">
        <v>187</v>
      </c>
      <c r="C142" s="84"/>
      <c r="D142" s="84"/>
      <c r="E142" s="84"/>
      <c r="F142" s="84"/>
      <c r="G142" s="84"/>
      <c r="H142" s="84"/>
      <c r="I142" s="84"/>
      <c r="J142" s="116">
        <f>SUM(J137:J141)</f>
        <v>6</v>
      </c>
      <c r="K142" s="116">
        <f>SUM(K137:M141)</f>
        <v>6</v>
      </c>
      <c r="L142" s="116"/>
      <c r="M142" s="116"/>
      <c r="N142" s="117"/>
      <c r="O142" s="98"/>
      <c r="P142" s="99"/>
    </row>
    <row r="143" ht="84" customHeight="1" spans="1:16">
      <c r="A143" s="83"/>
      <c r="B143" s="39" t="s">
        <v>188</v>
      </c>
      <c r="C143" s="85">
        <v>789</v>
      </c>
      <c r="D143" s="85">
        <v>26</v>
      </c>
      <c r="E143" s="85">
        <v>4</v>
      </c>
      <c r="F143" s="39" t="s">
        <v>20</v>
      </c>
      <c r="G143" s="39" t="s">
        <v>145</v>
      </c>
      <c r="H143" s="102" t="s">
        <v>189</v>
      </c>
      <c r="I143" s="39" t="s">
        <v>242</v>
      </c>
      <c r="J143" s="85">
        <v>2</v>
      </c>
      <c r="K143" s="85">
        <v>2</v>
      </c>
      <c r="L143" s="85"/>
      <c r="M143" s="85"/>
      <c r="N143" s="85"/>
      <c r="O143" s="41" t="s">
        <v>190</v>
      </c>
      <c r="P143" s="99"/>
    </row>
    <row r="144" ht="68.25" customHeight="1" spans="1:16">
      <c r="A144" s="83"/>
      <c r="B144" s="39"/>
      <c r="C144" s="85"/>
      <c r="D144" s="85"/>
      <c r="E144" s="85"/>
      <c r="F144" s="39" t="s">
        <v>20</v>
      </c>
      <c r="G144" s="39" t="s">
        <v>191</v>
      </c>
      <c r="H144" s="102" t="s">
        <v>192</v>
      </c>
      <c r="I144" s="39" t="s">
        <v>242</v>
      </c>
      <c r="J144" s="85">
        <v>2</v>
      </c>
      <c r="K144" s="85">
        <v>2</v>
      </c>
      <c r="L144" s="85"/>
      <c r="M144" s="85"/>
      <c r="N144" s="85"/>
      <c r="O144" s="41"/>
      <c r="P144" s="99"/>
    </row>
    <row r="145" ht="37.5" customHeight="1" spans="1:16">
      <c r="A145" s="83"/>
      <c r="B145" s="39"/>
      <c r="C145" s="85"/>
      <c r="D145" s="85"/>
      <c r="E145" s="85"/>
      <c r="F145" s="39" t="s">
        <v>20</v>
      </c>
      <c r="G145" s="39" t="s">
        <v>113</v>
      </c>
      <c r="H145" s="102" t="s">
        <v>193</v>
      </c>
      <c r="I145" s="39" t="s">
        <v>242</v>
      </c>
      <c r="J145" s="85">
        <v>1</v>
      </c>
      <c r="K145" s="85">
        <v>1</v>
      </c>
      <c r="L145" s="85"/>
      <c r="M145" s="85"/>
      <c r="N145" s="85" t="s">
        <v>68</v>
      </c>
      <c r="O145" s="41"/>
      <c r="P145" s="99"/>
    </row>
    <row r="146" ht="27.95" customHeight="1" spans="1:16">
      <c r="A146" s="83"/>
      <c r="B146" s="39"/>
      <c r="C146" s="85"/>
      <c r="D146" s="85"/>
      <c r="E146" s="85"/>
      <c r="F146" s="39" t="s">
        <v>31</v>
      </c>
      <c r="G146" s="39" t="s">
        <v>49</v>
      </c>
      <c r="H146" s="102" t="s">
        <v>194</v>
      </c>
      <c r="I146" s="39" t="s">
        <v>242</v>
      </c>
      <c r="J146" s="85">
        <v>1</v>
      </c>
      <c r="K146" s="85">
        <v>1</v>
      </c>
      <c r="L146" s="85"/>
      <c r="M146" s="85"/>
      <c r="N146" s="85" t="s">
        <v>68</v>
      </c>
      <c r="O146" s="41"/>
      <c r="P146" s="121"/>
    </row>
    <row r="147" ht="27.95" customHeight="1" spans="1:16">
      <c r="A147" s="83"/>
      <c r="B147" s="39"/>
      <c r="C147" s="85"/>
      <c r="D147" s="85"/>
      <c r="E147" s="85"/>
      <c r="F147" s="39" t="s">
        <v>31</v>
      </c>
      <c r="G147" s="39" t="s">
        <v>40</v>
      </c>
      <c r="H147" s="102" t="s">
        <v>195</v>
      </c>
      <c r="I147" s="39" t="s">
        <v>242</v>
      </c>
      <c r="J147" s="85">
        <v>1</v>
      </c>
      <c r="K147" s="85">
        <v>1</v>
      </c>
      <c r="L147" s="85"/>
      <c r="M147" s="85"/>
      <c r="N147" s="85" t="s">
        <v>68</v>
      </c>
      <c r="O147" s="41"/>
      <c r="P147" s="121"/>
    </row>
    <row r="148" ht="27.95" customHeight="1" spans="1:16">
      <c r="A148" s="83"/>
      <c r="B148" s="39"/>
      <c r="C148" s="85"/>
      <c r="D148" s="85"/>
      <c r="E148" s="85"/>
      <c r="F148" s="39" t="s">
        <v>31</v>
      </c>
      <c r="G148" s="39" t="s">
        <v>55</v>
      </c>
      <c r="H148" s="102" t="s">
        <v>196</v>
      </c>
      <c r="I148" s="39" t="s">
        <v>242</v>
      </c>
      <c r="J148" s="85">
        <v>1</v>
      </c>
      <c r="K148" s="85">
        <v>1</v>
      </c>
      <c r="L148" s="85"/>
      <c r="M148" s="85"/>
      <c r="N148" s="85" t="s">
        <v>68</v>
      </c>
      <c r="O148" s="41"/>
      <c r="P148" s="121"/>
    </row>
    <row r="149" ht="27.95" customHeight="1" spans="1:16">
      <c r="A149" s="83"/>
      <c r="B149" s="39"/>
      <c r="C149" s="85"/>
      <c r="D149" s="85"/>
      <c r="E149" s="85"/>
      <c r="F149" s="39" t="s">
        <v>31</v>
      </c>
      <c r="G149" s="39" t="s">
        <v>34</v>
      </c>
      <c r="H149" s="102" t="s">
        <v>197</v>
      </c>
      <c r="I149" s="39" t="s">
        <v>242</v>
      </c>
      <c r="J149" s="85">
        <v>1</v>
      </c>
      <c r="K149" s="85">
        <v>1</v>
      </c>
      <c r="L149" s="85"/>
      <c r="M149" s="85"/>
      <c r="N149" s="85" t="s">
        <v>68</v>
      </c>
      <c r="O149" s="41"/>
      <c r="P149" s="121"/>
    </row>
    <row r="150" ht="19.5" customHeight="1" spans="1:16">
      <c r="A150" s="83"/>
      <c r="B150" s="84" t="s">
        <v>198</v>
      </c>
      <c r="C150" s="84"/>
      <c r="D150" s="84"/>
      <c r="E150" s="84"/>
      <c r="F150" s="84"/>
      <c r="G150" s="84"/>
      <c r="H150" s="84"/>
      <c r="I150" s="84"/>
      <c r="J150" s="116">
        <f>SUM(J143:J149)</f>
        <v>9</v>
      </c>
      <c r="K150" s="116">
        <v>5</v>
      </c>
      <c r="L150" s="116"/>
      <c r="M150" s="116"/>
      <c r="N150" s="116">
        <v>4</v>
      </c>
      <c r="O150" s="122"/>
      <c r="P150" s="99"/>
    </row>
    <row r="151" ht="30" customHeight="1" spans="1:16">
      <c r="A151" s="83"/>
      <c r="B151" s="103" t="s">
        <v>199</v>
      </c>
      <c r="C151" s="104">
        <v>9344</v>
      </c>
      <c r="D151" s="104">
        <f>D90+D105+D115+D130+D137+D143</f>
        <v>390</v>
      </c>
      <c r="E151" s="104">
        <f>E90+E105+E115+E130+E137+E143</f>
        <v>142</v>
      </c>
      <c r="F151" s="105" t="s">
        <v>200</v>
      </c>
      <c r="G151" s="105"/>
      <c r="H151" s="106"/>
      <c r="I151" s="106"/>
      <c r="J151" s="104">
        <f>K104+K114+K129+J136+J142+J150</f>
        <v>205</v>
      </c>
      <c r="K151" s="104">
        <v>201</v>
      </c>
      <c r="L151" s="104"/>
      <c r="M151" s="104"/>
      <c r="N151" s="104">
        <v>4</v>
      </c>
      <c r="O151" s="123"/>
      <c r="P151" s="99"/>
    </row>
    <row r="152" ht="27.95" customHeight="1" spans="1:17">
      <c r="A152" s="107"/>
      <c r="B152" s="85" t="s">
        <v>201</v>
      </c>
      <c r="C152" s="85">
        <v>427</v>
      </c>
      <c r="D152" s="85">
        <v>13</v>
      </c>
      <c r="E152" s="85">
        <v>4</v>
      </c>
      <c r="F152" s="85" t="s">
        <v>202</v>
      </c>
      <c r="G152" s="85" t="s">
        <v>72</v>
      </c>
      <c r="H152" s="41" t="s">
        <v>203</v>
      </c>
      <c r="I152" s="39" t="s">
        <v>242</v>
      </c>
      <c r="J152" s="124">
        <v>7</v>
      </c>
      <c r="K152" s="85">
        <v>7</v>
      </c>
      <c r="L152" s="85"/>
      <c r="M152" s="85"/>
      <c r="N152" s="85" t="s">
        <v>68</v>
      </c>
      <c r="O152" s="39" t="s">
        <v>204</v>
      </c>
      <c r="P152" s="125"/>
      <c r="Q152" s="132"/>
    </row>
    <row r="153" ht="27.95" customHeight="1" spans="1:17">
      <c r="A153" s="107"/>
      <c r="B153" s="85"/>
      <c r="C153" s="85"/>
      <c r="D153" s="85"/>
      <c r="E153" s="85"/>
      <c r="F153" s="85"/>
      <c r="G153" s="85" t="s">
        <v>83</v>
      </c>
      <c r="H153" s="41" t="s">
        <v>205</v>
      </c>
      <c r="I153" s="39" t="s">
        <v>242</v>
      </c>
      <c r="J153" s="124"/>
      <c r="K153" s="85"/>
      <c r="L153" s="85"/>
      <c r="M153" s="85"/>
      <c r="N153" s="85"/>
      <c r="O153" s="39"/>
      <c r="P153" s="125"/>
      <c r="Q153" s="132"/>
    </row>
    <row r="154" ht="27.95" customHeight="1" spans="1:17">
      <c r="A154" s="107"/>
      <c r="B154" s="85"/>
      <c r="C154" s="85"/>
      <c r="D154" s="85"/>
      <c r="E154" s="85"/>
      <c r="F154" s="85"/>
      <c r="G154" s="85" t="s">
        <v>206</v>
      </c>
      <c r="H154" s="41" t="s">
        <v>207</v>
      </c>
      <c r="I154" s="39" t="s">
        <v>242</v>
      </c>
      <c r="J154" s="124"/>
      <c r="K154" s="85"/>
      <c r="L154" s="85"/>
      <c r="M154" s="85"/>
      <c r="N154" s="85"/>
      <c r="O154" s="39"/>
      <c r="P154" s="125"/>
      <c r="Q154" s="132"/>
    </row>
    <row r="155" ht="27.95" customHeight="1" spans="1:17">
      <c r="A155" s="107"/>
      <c r="B155" s="85"/>
      <c r="C155" s="85"/>
      <c r="D155" s="85"/>
      <c r="E155" s="85"/>
      <c r="F155" s="85"/>
      <c r="G155" s="85" t="s">
        <v>57</v>
      </c>
      <c r="H155" s="41" t="s">
        <v>208</v>
      </c>
      <c r="I155" s="39" t="s">
        <v>242</v>
      </c>
      <c r="J155" s="124"/>
      <c r="K155" s="85"/>
      <c r="L155" s="85"/>
      <c r="M155" s="85"/>
      <c r="N155" s="85"/>
      <c r="O155" s="39"/>
      <c r="P155" s="125"/>
      <c r="Q155" s="132"/>
    </row>
    <row r="156" ht="27.95" customHeight="1" spans="1:17">
      <c r="A156" s="107"/>
      <c r="B156" s="85"/>
      <c r="C156" s="85"/>
      <c r="D156" s="85"/>
      <c r="E156" s="85"/>
      <c r="F156" s="85"/>
      <c r="G156" s="85" t="s">
        <v>49</v>
      </c>
      <c r="H156" s="41" t="s">
        <v>209</v>
      </c>
      <c r="I156" s="39" t="s">
        <v>242</v>
      </c>
      <c r="J156" s="124"/>
      <c r="K156" s="85"/>
      <c r="L156" s="85"/>
      <c r="M156" s="85"/>
      <c r="N156" s="85"/>
      <c r="O156" s="39"/>
      <c r="P156" s="125"/>
      <c r="Q156" s="132"/>
    </row>
    <row r="157" ht="20.1" customHeight="1" spans="1:16">
      <c r="A157" s="83"/>
      <c r="B157" s="84" t="s">
        <v>210</v>
      </c>
      <c r="C157" s="84"/>
      <c r="D157" s="84"/>
      <c r="E157" s="84"/>
      <c r="F157" s="84"/>
      <c r="G157" s="84"/>
      <c r="H157" s="84"/>
      <c r="I157" s="84"/>
      <c r="J157" s="116">
        <v>7</v>
      </c>
      <c r="K157" s="116">
        <v>7</v>
      </c>
      <c r="L157" s="116"/>
      <c r="M157" s="116"/>
      <c r="N157" s="273" t="s">
        <v>243</v>
      </c>
      <c r="O157" s="126"/>
      <c r="P157" s="99"/>
    </row>
    <row r="158" ht="27.95" customHeight="1" spans="1:17">
      <c r="A158" s="107"/>
      <c r="B158" s="85" t="s">
        <v>211</v>
      </c>
      <c r="C158" s="85">
        <v>102</v>
      </c>
      <c r="D158" s="85">
        <v>2</v>
      </c>
      <c r="E158" s="85"/>
      <c r="F158" s="39" t="s">
        <v>31</v>
      </c>
      <c r="G158" s="108"/>
      <c r="H158" s="109" t="s">
        <v>244</v>
      </c>
      <c r="I158" s="127" t="s">
        <v>213</v>
      </c>
      <c r="J158" s="85">
        <v>1</v>
      </c>
      <c r="K158" s="85">
        <v>1</v>
      </c>
      <c r="L158" s="85"/>
      <c r="M158" s="85" t="s">
        <v>68</v>
      </c>
      <c r="N158" s="85" t="s">
        <v>68</v>
      </c>
      <c r="O158" s="85"/>
      <c r="P158" s="125"/>
      <c r="Q158" s="132"/>
    </row>
    <row r="159" ht="27.95" customHeight="1" spans="1:17">
      <c r="A159" s="107"/>
      <c r="B159" s="85"/>
      <c r="C159" s="85"/>
      <c r="D159" s="85"/>
      <c r="E159" s="85"/>
      <c r="F159" s="39" t="s">
        <v>202</v>
      </c>
      <c r="G159" s="108"/>
      <c r="H159" s="109" t="s">
        <v>214</v>
      </c>
      <c r="I159" s="127" t="s">
        <v>213</v>
      </c>
      <c r="J159" s="85">
        <v>4</v>
      </c>
      <c r="K159" s="85">
        <v>4</v>
      </c>
      <c r="L159" s="85"/>
      <c r="M159" s="85" t="s">
        <v>68</v>
      </c>
      <c r="N159" s="85" t="s">
        <v>68</v>
      </c>
      <c r="O159" s="85"/>
      <c r="P159" s="125"/>
      <c r="Q159" s="132"/>
    </row>
    <row r="160" ht="27.95" customHeight="1" spans="1:17">
      <c r="A160" s="107"/>
      <c r="B160" s="85"/>
      <c r="C160" s="85"/>
      <c r="D160" s="85"/>
      <c r="E160" s="85"/>
      <c r="F160" s="39" t="s">
        <v>202</v>
      </c>
      <c r="G160" s="108"/>
      <c r="H160" s="109" t="s">
        <v>215</v>
      </c>
      <c r="I160" s="127" t="s">
        <v>213</v>
      </c>
      <c r="J160" s="85">
        <v>1</v>
      </c>
      <c r="K160" s="85">
        <v>1</v>
      </c>
      <c r="L160" s="85"/>
      <c r="M160" s="85" t="s">
        <v>68</v>
      </c>
      <c r="N160" s="85" t="s">
        <v>68</v>
      </c>
      <c r="O160" s="85"/>
      <c r="P160" s="125"/>
      <c r="Q160" s="132"/>
    </row>
    <row r="161" ht="27.95" customHeight="1" spans="1:17">
      <c r="A161" s="107"/>
      <c r="B161" s="85"/>
      <c r="C161" s="85"/>
      <c r="D161" s="85"/>
      <c r="E161" s="85"/>
      <c r="F161" s="39" t="s">
        <v>202</v>
      </c>
      <c r="G161" s="108"/>
      <c r="H161" s="109" t="s">
        <v>216</v>
      </c>
      <c r="I161" s="127" t="s">
        <v>213</v>
      </c>
      <c r="J161" s="85">
        <v>1</v>
      </c>
      <c r="K161" s="85">
        <v>1</v>
      </c>
      <c r="L161" s="85"/>
      <c r="M161" s="85" t="s">
        <v>68</v>
      </c>
      <c r="N161" s="85" t="s">
        <v>68</v>
      </c>
      <c r="O161" s="85"/>
      <c r="P161" s="125"/>
      <c r="Q161" s="132"/>
    </row>
    <row r="162" ht="20.1" customHeight="1" spans="1:16">
      <c r="A162" s="83"/>
      <c r="B162" s="84" t="s">
        <v>217</v>
      </c>
      <c r="C162" s="84"/>
      <c r="D162" s="84"/>
      <c r="E162" s="84"/>
      <c r="F162" s="84"/>
      <c r="G162" s="84"/>
      <c r="H162" s="84"/>
      <c r="I162" s="84"/>
      <c r="J162" s="116">
        <v>7</v>
      </c>
      <c r="K162" s="116">
        <v>7</v>
      </c>
      <c r="L162" s="116"/>
      <c r="M162" s="117"/>
      <c r="N162" s="117"/>
      <c r="O162" s="126"/>
      <c r="P162" s="99"/>
    </row>
    <row r="163" ht="43.5" customHeight="1" spans="1:17">
      <c r="A163" s="107"/>
      <c r="B163" s="85" t="s">
        <v>218</v>
      </c>
      <c r="C163" s="85">
        <v>289</v>
      </c>
      <c r="D163" s="85">
        <v>11</v>
      </c>
      <c r="E163" s="85">
        <v>0</v>
      </c>
      <c r="F163" s="39" t="s">
        <v>31</v>
      </c>
      <c r="G163" s="39"/>
      <c r="H163" s="109" t="s">
        <v>219</v>
      </c>
      <c r="I163" s="128" t="s">
        <v>242</v>
      </c>
      <c r="J163" s="124">
        <v>3</v>
      </c>
      <c r="K163" s="85">
        <v>3</v>
      </c>
      <c r="L163" s="85"/>
      <c r="M163" s="85" t="s">
        <v>68</v>
      </c>
      <c r="N163" s="85" t="s">
        <v>68</v>
      </c>
      <c r="O163" s="85"/>
      <c r="P163" s="125"/>
      <c r="Q163" s="132"/>
    </row>
    <row r="164" ht="27.95" customHeight="1" spans="1:17">
      <c r="A164" s="107"/>
      <c r="B164" s="85"/>
      <c r="C164" s="85"/>
      <c r="D164" s="85"/>
      <c r="E164" s="85"/>
      <c r="F164" s="39" t="s">
        <v>31</v>
      </c>
      <c r="G164" s="39"/>
      <c r="H164" s="109" t="s">
        <v>220</v>
      </c>
      <c r="I164" s="128" t="s">
        <v>242</v>
      </c>
      <c r="J164" s="124">
        <v>1</v>
      </c>
      <c r="K164" s="85">
        <v>1</v>
      </c>
      <c r="L164" s="85"/>
      <c r="M164" s="85"/>
      <c r="N164" s="85"/>
      <c r="O164" s="85"/>
      <c r="P164" s="125"/>
      <c r="Q164" s="132"/>
    </row>
    <row r="165" ht="83.25" customHeight="1" spans="1:17">
      <c r="A165" s="107"/>
      <c r="B165" s="85"/>
      <c r="C165" s="85"/>
      <c r="D165" s="85"/>
      <c r="E165" s="85"/>
      <c r="F165" s="39" t="s">
        <v>31</v>
      </c>
      <c r="G165" s="39"/>
      <c r="H165" s="109" t="s">
        <v>221</v>
      </c>
      <c r="I165" s="128" t="s">
        <v>242</v>
      </c>
      <c r="J165" s="124">
        <v>1</v>
      </c>
      <c r="K165" s="85">
        <v>1</v>
      </c>
      <c r="L165" s="85"/>
      <c r="M165" s="85"/>
      <c r="N165" s="85"/>
      <c r="O165" s="85"/>
      <c r="P165" s="125"/>
      <c r="Q165" s="132"/>
    </row>
    <row r="166" ht="34.5" customHeight="1" spans="1:17">
      <c r="A166" s="107"/>
      <c r="B166" s="85"/>
      <c r="C166" s="85"/>
      <c r="D166" s="85"/>
      <c r="E166" s="85"/>
      <c r="F166" s="39" t="s">
        <v>31</v>
      </c>
      <c r="G166" s="39"/>
      <c r="H166" s="109" t="s">
        <v>222</v>
      </c>
      <c r="I166" s="128" t="s">
        <v>242</v>
      </c>
      <c r="J166" s="124">
        <v>1</v>
      </c>
      <c r="K166" s="85">
        <v>1</v>
      </c>
      <c r="L166" s="85"/>
      <c r="M166" s="85"/>
      <c r="N166" s="85"/>
      <c r="O166" s="85"/>
      <c r="P166" s="125"/>
      <c r="Q166" s="132"/>
    </row>
    <row r="167" ht="20.1" customHeight="1" spans="1:16">
      <c r="A167" s="83"/>
      <c r="B167" s="84" t="s">
        <v>223</v>
      </c>
      <c r="C167" s="84"/>
      <c r="D167" s="84"/>
      <c r="E167" s="84"/>
      <c r="F167" s="84"/>
      <c r="G167" s="84"/>
      <c r="H167" s="84"/>
      <c r="I167" s="84"/>
      <c r="J167" s="116">
        <v>6</v>
      </c>
      <c r="K167" s="116">
        <v>3</v>
      </c>
      <c r="L167" s="116"/>
      <c r="M167" s="116">
        <v>3</v>
      </c>
      <c r="N167" s="117"/>
      <c r="O167" s="126"/>
      <c r="P167" s="99"/>
    </row>
    <row r="168" ht="80.1" customHeight="1" spans="1:17">
      <c r="A168" s="107"/>
      <c r="B168" s="85" t="s">
        <v>224</v>
      </c>
      <c r="C168" s="85">
        <v>102</v>
      </c>
      <c r="D168" s="85">
        <v>6</v>
      </c>
      <c r="E168" s="85">
        <v>0</v>
      </c>
      <c r="F168" s="39" t="s">
        <v>31</v>
      </c>
      <c r="G168" s="39"/>
      <c r="H168" s="109" t="s">
        <v>225</v>
      </c>
      <c r="I168" s="128" t="s">
        <v>242</v>
      </c>
      <c r="J168" s="124">
        <v>3</v>
      </c>
      <c r="K168" s="85">
        <v>3</v>
      </c>
      <c r="L168" s="85"/>
      <c r="M168" s="85"/>
      <c r="N168" s="85"/>
      <c r="O168" s="41" t="s">
        <v>227</v>
      </c>
      <c r="P168" s="125"/>
      <c r="Q168" s="132"/>
    </row>
    <row r="169" ht="80.1" customHeight="1" spans="1:17">
      <c r="A169" s="107"/>
      <c r="B169" s="85"/>
      <c r="C169" s="85"/>
      <c r="D169" s="85"/>
      <c r="E169" s="85"/>
      <c r="F169" s="39" t="s">
        <v>31</v>
      </c>
      <c r="G169" s="39"/>
      <c r="H169" s="109" t="s">
        <v>228</v>
      </c>
      <c r="I169" s="128" t="s">
        <v>242</v>
      </c>
      <c r="J169" s="124">
        <v>2</v>
      </c>
      <c r="K169" s="85">
        <v>2</v>
      </c>
      <c r="L169" s="85"/>
      <c r="M169" s="85"/>
      <c r="N169" s="85"/>
      <c r="O169" s="41"/>
      <c r="P169" s="125"/>
      <c r="Q169" s="132"/>
    </row>
    <row r="170" ht="36.75" customHeight="1" spans="1:17">
      <c r="A170" s="107"/>
      <c r="B170" s="85"/>
      <c r="C170" s="85"/>
      <c r="D170" s="85"/>
      <c r="E170" s="85"/>
      <c r="F170" s="39" t="s">
        <v>31</v>
      </c>
      <c r="G170" s="39"/>
      <c r="H170" s="109" t="s">
        <v>229</v>
      </c>
      <c r="I170" s="128" t="s">
        <v>242</v>
      </c>
      <c r="J170" s="124">
        <v>1</v>
      </c>
      <c r="K170" s="85">
        <v>1</v>
      </c>
      <c r="L170" s="85"/>
      <c r="M170" s="85"/>
      <c r="N170" s="85"/>
      <c r="O170" s="85"/>
      <c r="P170" s="125"/>
      <c r="Q170" s="132"/>
    </row>
    <row r="171" ht="20.1" customHeight="1" spans="1:17">
      <c r="A171" s="107"/>
      <c r="B171" s="84" t="s">
        <v>230</v>
      </c>
      <c r="C171" s="84"/>
      <c r="D171" s="84"/>
      <c r="E171" s="84"/>
      <c r="F171" s="84"/>
      <c r="G171" s="84"/>
      <c r="H171" s="84"/>
      <c r="I171" s="84"/>
      <c r="J171" s="116">
        <v>6</v>
      </c>
      <c r="K171" s="116">
        <v>6</v>
      </c>
      <c r="L171" s="116"/>
      <c r="M171" s="116"/>
      <c r="N171" s="117"/>
      <c r="O171" s="126"/>
      <c r="P171" s="125"/>
      <c r="Q171" s="132"/>
    </row>
    <row r="172" ht="29.25" customHeight="1" spans="1:17">
      <c r="A172" s="107"/>
      <c r="B172" s="85" t="s">
        <v>231</v>
      </c>
      <c r="C172" s="85">
        <v>329</v>
      </c>
      <c r="D172" s="85">
        <v>15</v>
      </c>
      <c r="E172" s="85">
        <v>0</v>
      </c>
      <c r="F172" s="39" t="s">
        <v>31</v>
      </c>
      <c r="G172" s="39"/>
      <c r="H172" s="109" t="s">
        <v>232</v>
      </c>
      <c r="I172" s="128" t="s">
        <v>242</v>
      </c>
      <c r="J172" s="124">
        <v>1</v>
      </c>
      <c r="K172" s="85">
        <v>1</v>
      </c>
      <c r="L172" s="85"/>
      <c r="M172" s="85"/>
      <c r="N172" s="85"/>
      <c r="O172" s="102"/>
      <c r="P172" s="125"/>
      <c r="Q172" s="132"/>
    </row>
    <row r="173" ht="48" customHeight="1" spans="1:17">
      <c r="A173" s="107"/>
      <c r="B173" s="85"/>
      <c r="C173" s="85"/>
      <c r="D173" s="85"/>
      <c r="E173" s="85"/>
      <c r="F173" s="39" t="s">
        <v>31</v>
      </c>
      <c r="G173" s="39"/>
      <c r="H173" s="109" t="s">
        <v>233</v>
      </c>
      <c r="I173" s="128" t="s">
        <v>242</v>
      </c>
      <c r="J173" s="124">
        <v>1</v>
      </c>
      <c r="K173" s="85">
        <v>1</v>
      </c>
      <c r="L173" s="85"/>
      <c r="M173" s="85"/>
      <c r="N173" s="85"/>
      <c r="O173" s="102"/>
      <c r="P173" s="125"/>
      <c r="Q173" s="132"/>
    </row>
    <row r="174" ht="37.5" customHeight="1" spans="1:17">
      <c r="A174" s="107"/>
      <c r="B174" s="85"/>
      <c r="C174" s="85"/>
      <c r="D174" s="85"/>
      <c r="E174" s="85"/>
      <c r="F174" s="39" t="s">
        <v>44</v>
      </c>
      <c r="G174" s="39"/>
      <c r="H174" s="109" t="s">
        <v>234</v>
      </c>
      <c r="I174" s="128" t="s">
        <v>242</v>
      </c>
      <c r="J174" s="124">
        <v>1</v>
      </c>
      <c r="K174" s="85">
        <v>1</v>
      </c>
      <c r="L174" s="85"/>
      <c r="M174" s="85"/>
      <c r="N174" s="85"/>
      <c r="O174" s="102"/>
      <c r="P174" s="125"/>
      <c r="Q174" s="132"/>
    </row>
    <row r="175" ht="43.5" customHeight="1" spans="1:17">
      <c r="A175" s="107"/>
      <c r="B175" s="85"/>
      <c r="C175" s="85"/>
      <c r="D175" s="85"/>
      <c r="E175" s="85"/>
      <c r="F175" s="39" t="s">
        <v>20</v>
      </c>
      <c r="G175" s="39"/>
      <c r="H175" s="109" t="s">
        <v>235</v>
      </c>
      <c r="I175" s="128" t="s">
        <v>242</v>
      </c>
      <c r="J175" s="124">
        <v>3</v>
      </c>
      <c r="K175" s="85">
        <v>3</v>
      </c>
      <c r="L175" s="85"/>
      <c r="M175" s="85"/>
      <c r="N175" s="85"/>
      <c r="O175" s="102" t="s">
        <v>236</v>
      </c>
      <c r="P175" s="125"/>
      <c r="Q175" s="132"/>
    </row>
    <row r="176" ht="36" spans="1:17">
      <c r="A176" s="107"/>
      <c r="B176" s="85"/>
      <c r="C176" s="85"/>
      <c r="D176" s="85"/>
      <c r="E176" s="85"/>
      <c r="F176" s="39" t="s">
        <v>20</v>
      </c>
      <c r="G176" s="39"/>
      <c r="H176" s="109" t="s">
        <v>237</v>
      </c>
      <c r="I176" s="128" t="s">
        <v>242</v>
      </c>
      <c r="J176" s="124">
        <v>3</v>
      </c>
      <c r="K176" s="85">
        <v>3</v>
      </c>
      <c r="L176" s="85"/>
      <c r="M176" s="85"/>
      <c r="N176" s="85"/>
      <c r="O176" s="102" t="s">
        <v>236</v>
      </c>
      <c r="P176" s="125"/>
      <c r="Q176" s="132"/>
    </row>
    <row r="177" ht="56.25" customHeight="1" spans="1:17">
      <c r="A177" s="107"/>
      <c r="B177" s="85"/>
      <c r="C177" s="85"/>
      <c r="D177" s="85"/>
      <c r="E177" s="85"/>
      <c r="F177" s="39" t="s">
        <v>20</v>
      </c>
      <c r="G177" s="39"/>
      <c r="H177" s="109" t="s">
        <v>238</v>
      </c>
      <c r="I177" s="128" t="s">
        <v>242</v>
      </c>
      <c r="J177" s="124">
        <v>2</v>
      </c>
      <c r="K177" s="85">
        <v>2</v>
      </c>
      <c r="L177" s="85"/>
      <c r="M177" s="85"/>
      <c r="N177" s="85"/>
      <c r="O177" s="102" t="s">
        <v>236</v>
      </c>
      <c r="P177" s="125"/>
      <c r="Q177" s="132"/>
    </row>
    <row r="178" ht="59.25" customHeight="1" spans="1:17">
      <c r="A178" s="107"/>
      <c r="B178" s="85"/>
      <c r="C178" s="85"/>
      <c r="D178" s="85"/>
      <c r="E178" s="85"/>
      <c r="F178" s="39" t="s">
        <v>20</v>
      </c>
      <c r="G178" s="39"/>
      <c r="H178" s="109" t="s">
        <v>239</v>
      </c>
      <c r="I178" s="128" t="s">
        <v>242</v>
      </c>
      <c r="J178" s="124">
        <v>3</v>
      </c>
      <c r="K178" s="85">
        <v>3</v>
      </c>
      <c r="L178" s="85"/>
      <c r="M178" s="85"/>
      <c r="N178" s="85"/>
      <c r="O178" s="102" t="s">
        <v>236</v>
      </c>
      <c r="P178" s="125"/>
      <c r="Q178" s="132"/>
    </row>
    <row r="179" ht="42" customHeight="1" spans="1:17">
      <c r="A179" s="107"/>
      <c r="B179" s="85"/>
      <c r="C179" s="85"/>
      <c r="D179" s="85"/>
      <c r="E179" s="85"/>
      <c r="F179" s="39" t="s">
        <v>20</v>
      </c>
      <c r="G179" s="39"/>
      <c r="H179" s="109" t="s">
        <v>240</v>
      </c>
      <c r="I179" s="128" t="s">
        <v>242</v>
      </c>
      <c r="J179" s="124">
        <v>2</v>
      </c>
      <c r="K179" s="85">
        <v>2</v>
      </c>
      <c r="L179" s="85"/>
      <c r="M179" s="85"/>
      <c r="N179" s="85"/>
      <c r="O179" s="102" t="s">
        <v>236</v>
      </c>
      <c r="P179" s="125"/>
      <c r="Q179" s="132"/>
    </row>
    <row r="180" ht="20.1" customHeight="1" spans="1:17">
      <c r="A180" s="107"/>
      <c r="B180" s="84" t="s">
        <v>245</v>
      </c>
      <c r="C180" s="84"/>
      <c r="D180" s="84"/>
      <c r="E180" s="84"/>
      <c r="F180" s="84"/>
      <c r="G180" s="84"/>
      <c r="H180" s="84"/>
      <c r="I180" s="84"/>
      <c r="J180" s="116">
        <v>16</v>
      </c>
      <c r="K180" s="116">
        <v>11</v>
      </c>
      <c r="L180" s="116"/>
      <c r="M180" s="116"/>
      <c r="N180" s="116">
        <v>5</v>
      </c>
      <c r="O180" s="126"/>
      <c r="P180" s="125"/>
      <c r="Q180" s="132"/>
    </row>
    <row r="181" ht="39.75" customHeight="1" spans="1:17">
      <c r="A181" s="107"/>
      <c r="B181" s="110" t="s">
        <v>241</v>
      </c>
      <c r="C181" s="111">
        <f>C89+C151+C152+C158+C163+C168+C172</f>
        <v>18879</v>
      </c>
      <c r="D181" s="111">
        <f>D89+D151+D152+D158+D163+D168+D172</f>
        <v>829</v>
      </c>
      <c r="E181" s="111">
        <f>E89+E151+E152+E158+E163+E168+E172</f>
        <v>208</v>
      </c>
      <c r="F181" s="112"/>
      <c r="G181" s="112"/>
      <c r="H181" s="112"/>
      <c r="I181" s="112"/>
      <c r="J181" s="129">
        <f>J89+J151+J157+J162+J167+J171+J180</f>
        <v>458</v>
      </c>
      <c r="K181" s="110">
        <f>K162+K163</f>
        <v>10</v>
      </c>
      <c r="L181" s="110"/>
      <c r="M181" s="129">
        <f>K89+K151+K157+K167+K171+K180</f>
        <v>439</v>
      </c>
      <c r="N181" s="110">
        <f>N151+N180</f>
        <v>9</v>
      </c>
      <c r="O181" s="112"/>
      <c r="P181" s="125"/>
      <c r="Q181" s="132"/>
    </row>
    <row r="182" spans="2:17">
      <c r="B182" s="113"/>
      <c r="C182" s="113"/>
      <c r="D182" s="113"/>
      <c r="E182" s="113"/>
      <c r="F182" s="113"/>
      <c r="G182" s="114"/>
      <c r="H182" s="115"/>
      <c r="I182" s="130"/>
      <c r="J182" s="131"/>
      <c r="K182" s="113"/>
      <c r="L182" s="113"/>
      <c r="M182" s="113"/>
      <c r="N182" s="113"/>
      <c r="O182" s="113"/>
      <c r="P182" s="125"/>
      <c r="Q182" s="132"/>
    </row>
    <row r="183" spans="2:17">
      <c r="B183" s="113"/>
      <c r="C183" s="113"/>
      <c r="D183" s="113"/>
      <c r="E183" s="113"/>
      <c r="F183" s="113"/>
      <c r="G183" s="114"/>
      <c r="H183" s="115"/>
      <c r="I183" s="130"/>
      <c r="J183" s="131"/>
      <c r="K183" s="113"/>
      <c r="L183" s="113"/>
      <c r="M183" s="113"/>
      <c r="N183" s="113"/>
      <c r="O183" s="113"/>
      <c r="P183" s="125"/>
      <c r="Q183" s="132"/>
    </row>
    <row r="184" spans="2:17">
      <c r="B184" s="113"/>
      <c r="C184" s="113"/>
      <c r="D184" s="113"/>
      <c r="E184" s="113"/>
      <c r="F184" s="113"/>
      <c r="G184" s="114"/>
      <c r="H184" s="115"/>
      <c r="I184" s="130"/>
      <c r="J184" s="131"/>
      <c r="K184" s="113"/>
      <c r="L184" s="113"/>
      <c r="M184" s="113"/>
      <c r="N184" s="113"/>
      <c r="O184" s="113"/>
      <c r="P184" s="125"/>
      <c r="Q184" s="132"/>
    </row>
    <row r="185" spans="2:17">
      <c r="B185" s="113"/>
      <c r="C185" s="113"/>
      <c r="D185" s="113"/>
      <c r="E185" s="113"/>
      <c r="F185" s="113"/>
      <c r="G185" s="114"/>
      <c r="H185" s="115"/>
      <c r="I185" s="130"/>
      <c r="J185" s="131"/>
      <c r="K185" s="113"/>
      <c r="L185" s="113"/>
      <c r="M185" s="113"/>
      <c r="N185" s="113"/>
      <c r="O185" s="113"/>
      <c r="P185" s="125"/>
      <c r="Q185" s="132"/>
    </row>
    <row r="186" spans="2:17">
      <c r="B186" s="113"/>
      <c r="C186" s="113"/>
      <c r="D186" s="113"/>
      <c r="E186" s="113"/>
      <c r="F186" s="113"/>
      <c r="G186" s="114"/>
      <c r="H186" s="115"/>
      <c r="I186" s="130"/>
      <c r="J186" s="131"/>
      <c r="K186" s="113"/>
      <c r="L186" s="113"/>
      <c r="M186" s="113"/>
      <c r="N186" s="113"/>
      <c r="O186" s="113"/>
      <c r="P186" s="125"/>
      <c r="Q186" s="132"/>
    </row>
    <row r="187" spans="2:17">
      <c r="B187" s="113"/>
      <c r="C187" s="113"/>
      <c r="D187" s="113"/>
      <c r="E187" s="113"/>
      <c r="F187" s="113"/>
      <c r="G187" s="114"/>
      <c r="H187" s="115"/>
      <c r="I187" s="130"/>
      <c r="J187" s="131"/>
      <c r="K187" s="113"/>
      <c r="L187" s="113"/>
      <c r="M187" s="113"/>
      <c r="N187" s="113"/>
      <c r="O187" s="113"/>
      <c r="P187" s="125"/>
      <c r="Q187" s="132"/>
    </row>
    <row r="188" spans="2:17">
      <c r="B188" s="113"/>
      <c r="C188" s="113"/>
      <c r="D188" s="113"/>
      <c r="E188" s="113"/>
      <c r="F188" s="113"/>
      <c r="G188" s="114"/>
      <c r="H188" s="115"/>
      <c r="I188" s="130"/>
      <c r="J188" s="131"/>
      <c r="K188" s="113"/>
      <c r="L188" s="113"/>
      <c r="M188" s="113"/>
      <c r="N188" s="113"/>
      <c r="O188" s="113"/>
      <c r="P188" s="125"/>
      <c r="Q188" s="132"/>
    </row>
    <row r="189" spans="2:17">
      <c r="B189" s="113"/>
      <c r="C189" s="113"/>
      <c r="D189" s="113"/>
      <c r="E189" s="113"/>
      <c r="F189" s="113"/>
      <c r="G189" s="114"/>
      <c r="H189" s="115"/>
      <c r="I189" s="130"/>
      <c r="J189" s="131"/>
      <c r="K189" s="113"/>
      <c r="L189" s="113"/>
      <c r="M189" s="113"/>
      <c r="N189" s="113"/>
      <c r="O189" s="113"/>
      <c r="P189" s="125"/>
      <c r="Q189" s="132"/>
    </row>
    <row r="190" spans="2:17">
      <c r="B190" s="113"/>
      <c r="C190" s="113"/>
      <c r="D190" s="113"/>
      <c r="E190" s="113"/>
      <c r="F190" s="113"/>
      <c r="G190" s="114"/>
      <c r="H190" s="115"/>
      <c r="I190" s="130"/>
      <c r="J190" s="131"/>
      <c r="K190" s="113"/>
      <c r="L190" s="113"/>
      <c r="M190" s="113"/>
      <c r="N190" s="113"/>
      <c r="O190" s="113"/>
      <c r="P190" s="125"/>
      <c r="Q190" s="132"/>
    </row>
    <row r="191" spans="2:17">
      <c r="B191" s="113"/>
      <c r="C191" s="113"/>
      <c r="D191" s="113"/>
      <c r="E191" s="113"/>
      <c r="F191" s="113"/>
      <c r="G191" s="114"/>
      <c r="H191" s="115"/>
      <c r="I191" s="130"/>
      <c r="J191" s="131"/>
      <c r="K191" s="113"/>
      <c r="L191" s="113"/>
      <c r="M191" s="113"/>
      <c r="N191" s="113"/>
      <c r="O191" s="113"/>
      <c r="P191" s="125"/>
      <c r="Q191" s="132"/>
    </row>
    <row r="192" spans="2:17">
      <c r="B192" s="113"/>
      <c r="C192" s="113"/>
      <c r="D192" s="113"/>
      <c r="E192" s="113"/>
      <c r="F192" s="113"/>
      <c r="G192" s="114"/>
      <c r="H192" s="115"/>
      <c r="I192" s="130"/>
      <c r="J192" s="131"/>
      <c r="K192" s="113"/>
      <c r="L192" s="113"/>
      <c r="M192" s="113"/>
      <c r="N192" s="113"/>
      <c r="O192" s="113"/>
      <c r="P192" s="125"/>
      <c r="Q192" s="132"/>
    </row>
    <row r="193" spans="2:17">
      <c r="B193" s="113"/>
      <c r="C193" s="113"/>
      <c r="D193" s="113"/>
      <c r="E193" s="113"/>
      <c r="F193" s="113"/>
      <c r="G193" s="114"/>
      <c r="H193" s="115"/>
      <c r="I193" s="130"/>
      <c r="J193" s="131"/>
      <c r="K193" s="113"/>
      <c r="L193" s="113"/>
      <c r="M193" s="113"/>
      <c r="N193" s="113"/>
      <c r="O193" s="113"/>
      <c r="P193" s="125"/>
      <c r="Q193" s="132"/>
    </row>
    <row r="194" spans="2:17">
      <c r="B194" s="113"/>
      <c r="C194" s="113"/>
      <c r="D194" s="113"/>
      <c r="E194" s="113"/>
      <c r="F194" s="113"/>
      <c r="G194" s="114"/>
      <c r="H194" s="115"/>
      <c r="I194" s="130"/>
      <c r="J194" s="131"/>
      <c r="K194" s="113"/>
      <c r="L194" s="113"/>
      <c r="M194" s="113"/>
      <c r="N194" s="113"/>
      <c r="O194" s="113"/>
      <c r="P194" s="125"/>
      <c r="Q194" s="132"/>
    </row>
    <row r="195" spans="2:17">
      <c r="B195" s="113"/>
      <c r="C195" s="113"/>
      <c r="D195" s="113"/>
      <c r="E195" s="113"/>
      <c r="F195" s="113"/>
      <c r="G195" s="113"/>
      <c r="H195" s="133"/>
      <c r="I195" s="130"/>
      <c r="J195" s="131"/>
      <c r="K195" s="113"/>
      <c r="L195" s="113"/>
      <c r="M195" s="113"/>
      <c r="N195" s="113"/>
      <c r="O195" s="113"/>
      <c r="P195" s="125"/>
      <c r="Q195" s="132"/>
    </row>
    <row r="196" spans="2:17">
      <c r="B196" s="113"/>
      <c r="C196" s="113"/>
      <c r="D196" s="113"/>
      <c r="E196" s="113"/>
      <c r="F196" s="113"/>
      <c r="G196" s="113"/>
      <c r="H196" s="133"/>
      <c r="I196" s="130"/>
      <c r="J196" s="131"/>
      <c r="K196" s="113"/>
      <c r="L196" s="113"/>
      <c r="M196" s="113"/>
      <c r="N196" s="113"/>
      <c r="O196" s="113"/>
      <c r="P196" s="125"/>
      <c r="Q196" s="132"/>
    </row>
    <row r="197" spans="2:17">
      <c r="B197" s="113"/>
      <c r="C197" s="113"/>
      <c r="D197" s="113"/>
      <c r="E197" s="113"/>
      <c r="F197" s="113"/>
      <c r="G197" s="113"/>
      <c r="H197" s="133"/>
      <c r="I197" s="130"/>
      <c r="J197" s="131"/>
      <c r="K197" s="113"/>
      <c r="L197" s="113"/>
      <c r="M197" s="113"/>
      <c r="N197" s="113"/>
      <c r="O197" s="113"/>
      <c r="P197" s="125"/>
      <c r="Q197" s="132"/>
    </row>
    <row r="198" spans="2:17">
      <c r="B198" s="113"/>
      <c r="C198" s="113"/>
      <c r="D198" s="113"/>
      <c r="E198" s="113"/>
      <c r="F198" s="113"/>
      <c r="G198" s="113"/>
      <c r="H198" s="133"/>
      <c r="I198" s="130"/>
      <c r="J198" s="131"/>
      <c r="K198" s="113"/>
      <c r="L198" s="113"/>
      <c r="M198" s="113"/>
      <c r="N198" s="113"/>
      <c r="O198" s="113"/>
      <c r="P198" s="125"/>
      <c r="Q198" s="132"/>
    </row>
    <row r="199" spans="2:17">
      <c r="B199" s="113"/>
      <c r="C199" s="113"/>
      <c r="D199" s="113"/>
      <c r="E199" s="113"/>
      <c r="F199" s="113"/>
      <c r="G199" s="113"/>
      <c r="H199" s="133"/>
      <c r="I199" s="130"/>
      <c r="J199" s="131"/>
      <c r="K199" s="113"/>
      <c r="L199" s="113"/>
      <c r="M199" s="113"/>
      <c r="N199" s="113"/>
      <c r="O199" s="113"/>
      <c r="P199" s="125"/>
      <c r="Q199" s="132"/>
    </row>
    <row r="200" spans="2:17">
      <c r="B200" s="113"/>
      <c r="C200" s="113"/>
      <c r="D200" s="113"/>
      <c r="E200" s="113"/>
      <c r="F200" s="113"/>
      <c r="G200" s="113"/>
      <c r="H200" s="133"/>
      <c r="I200" s="130"/>
      <c r="J200" s="131"/>
      <c r="K200" s="113"/>
      <c r="L200" s="113"/>
      <c r="M200" s="113"/>
      <c r="N200" s="113"/>
      <c r="O200" s="113"/>
      <c r="P200" s="125"/>
      <c r="Q200" s="132"/>
    </row>
    <row r="201" spans="2:17">
      <c r="B201" s="113"/>
      <c r="C201" s="113"/>
      <c r="D201" s="113"/>
      <c r="E201" s="113"/>
      <c r="F201" s="113"/>
      <c r="G201" s="113"/>
      <c r="H201" s="133"/>
      <c r="I201" s="130"/>
      <c r="J201" s="131"/>
      <c r="K201" s="113"/>
      <c r="L201" s="113"/>
      <c r="M201" s="113"/>
      <c r="N201" s="113"/>
      <c r="O201" s="113"/>
      <c r="P201" s="125"/>
      <c r="Q201" s="132"/>
    </row>
    <row r="202" spans="2:17">
      <c r="B202" s="113"/>
      <c r="C202" s="113"/>
      <c r="D202" s="113"/>
      <c r="E202" s="113"/>
      <c r="F202" s="113"/>
      <c r="G202" s="113"/>
      <c r="H202" s="133"/>
      <c r="I202" s="130"/>
      <c r="J202" s="131"/>
      <c r="K202" s="113"/>
      <c r="L202" s="113"/>
      <c r="M202" s="113"/>
      <c r="N202" s="113"/>
      <c r="O202" s="113"/>
      <c r="P202" s="125"/>
      <c r="Q202" s="132"/>
    </row>
    <row r="203" spans="2:17">
      <c r="B203" s="113"/>
      <c r="C203" s="113"/>
      <c r="D203" s="113"/>
      <c r="E203" s="113"/>
      <c r="F203" s="113"/>
      <c r="G203" s="113"/>
      <c r="H203" s="133"/>
      <c r="I203" s="130"/>
      <c r="J203" s="131"/>
      <c r="K203" s="113"/>
      <c r="L203" s="113"/>
      <c r="M203" s="113"/>
      <c r="N203" s="113"/>
      <c r="O203" s="113"/>
      <c r="P203" s="125"/>
      <c r="Q203" s="132"/>
    </row>
    <row r="204" spans="2:17">
      <c r="B204" s="113"/>
      <c r="C204" s="113"/>
      <c r="D204" s="113"/>
      <c r="E204" s="113"/>
      <c r="F204" s="113"/>
      <c r="G204" s="113"/>
      <c r="H204" s="133"/>
      <c r="I204" s="130"/>
      <c r="J204" s="131"/>
      <c r="K204" s="113"/>
      <c r="L204" s="113"/>
      <c r="M204" s="113"/>
      <c r="N204" s="113"/>
      <c r="O204" s="113"/>
      <c r="P204" s="125"/>
      <c r="Q204" s="132"/>
    </row>
    <row r="205" spans="2:17">
      <c r="B205" s="113"/>
      <c r="C205" s="113"/>
      <c r="D205" s="113"/>
      <c r="E205" s="113"/>
      <c r="F205" s="113"/>
      <c r="G205" s="113"/>
      <c r="H205" s="133"/>
      <c r="I205" s="130"/>
      <c r="J205" s="131"/>
      <c r="K205" s="113"/>
      <c r="L205" s="113"/>
      <c r="M205" s="113"/>
      <c r="N205" s="113"/>
      <c r="O205" s="113"/>
      <c r="P205" s="125"/>
      <c r="Q205" s="132"/>
    </row>
    <row r="206" spans="2:17">
      <c r="B206" s="113"/>
      <c r="C206" s="113"/>
      <c r="D206" s="113"/>
      <c r="E206" s="113"/>
      <c r="F206" s="113"/>
      <c r="G206" s="113"/>
      <c r="H206" s="133"/>
      <c r="I206" s="130"/>
      <c r="J206" s="131"/>
      <c r="K206" s="113"/>
      <c r="L206" s="113"/>
      <c r="M206" s="113"/>
      <c r="N206" s="113"/>
      <c r="O206" s="113"/>
      <c r="P206" s="125"/>
      <c r="Q206" s="132"/>
    </row>
    <row r="207" spans="2:17">
      <c r="B207" s="113"/>
      <c r="C207" s="113"/>
      <c r="D207" s="113"/>
      <c r="E207" s="113"/>
      <c r="F207" s="113"/>
      <c r="G207" s="113"/>
      <c r="H207" s="133"/>
      <c r="I207" s="130"/>
      <c r="J207" s="131"/>
      <c r="K207" s="113"/>
      <c r="L207" s="113"/>
      <c r="M207" s="113"/>
      <c r="N207" s="113"/>
      <c r="O207" s="113"/>
      <c r="P207" s="125"/>
      <c r="Q207" s="132"/>
    </row>
    <row r="208" spans="2:17">
      <c r="B208" s="113"/>
      <c r="C208" s="113"/>
      <c r="D208" s="113"/>
      <c r="E208" s="113"/>
      <c r="F208" s="113"/>
      <c r="G208" s="113"/>
      <c r="H208" s="133"/>
      <c r="I208" s="130"/>
      <c r="J208" s="131"/>
      <c r="K208" s="113"/>
      <c r="L208" s="113"/>
      <c r="M208" s="113"/>
      <c r="N208" s="113"/>
      <c r="O208" s="113"/>
      <c r="P208" s="125"/>
      <c r="Q208" s="132"/>
    </row>
    <row r="209" spans="2:17">
      <c r="B209" s="113"/>
      <c r="C209" s="113"/>
      <c r="D209" s="113"/>
      <c r="E209" s="113"/>
      <c r="F209" s="113"/>
      <c r="G209" s="113"/>
      <c r="H209" s="133"/>
      <c r="I209" s="130"/>
      <c r="J209" s="131"/>
      <c r="K209" s="113"/>
      <c r="L209" s="113"/>
      <c r="M209" s="113"/>
      <c r="N209" s="113"/>
      <c r="O209" s="113"/>
      <c r="P209" s="125"/>
      <c r="Q209" s="132"/>
    </row>
    <row r="210" spans="2:17">
      <c r="B210" s="113"/>
      <c r="C210" s="113"/>
      <c r="D210" s="113"/>
      <c r="E210" s="113"/>
      <c r="F210" s="113"/>
      <c r="G210" s="113"/>
      <c r="H210" s="133"/>
      <c r="I210" s="130"/>
      <c r="J210" s="131"/>
      <c r="K210" s="113"/>
      <c r="L210" s="113"/>
      <c r="M210" s="113"/>
      <c r="N210" s="113"/>
      <c r="O210" s="113"/>
      <c r="P210" s="125"/>
      <c r="Q210" s="132"/>
    </row>
    <row r="211" spans="2:17">
      <c r="B211" s="113"/>
      <c r="C211" s="113"/>
      <c r="D211" s="113"/>
      <c r="E211" s="113"/>
      <c r="F211" s="113"/>
      <c r="G211" s="113"/>
      <c r="H211" s="133"/>
      <c r="I211" s="130"/>
      <c r="J211" s="131"/>
      <c r="K211" s="113"/>
      <c r="L211" s="113"/>
      <c r="M211" s="113"/>
      <c r="N211" s="113"/>
      <c r="O211" s="113"/>
      <c r="P211" s="125"/>
      <c r="Q211" s="132"/>
    </row>
    <row r="212" spans="2:17">
      <c r="B212" s="113"/>
      <c r="C212" s="113"/>
      <c r="D212" s="113"/>
      <c r="E212" s="113"/>
      <c r="F212" s="113"/>
      <c r="G212" s="113"/>
      <c r="H212" s="133"/>
      <c r="I212" s="130"/>
      <c r="J212" s="131"/>
      <c r="K212" s="113"/>
      <c r="L212" s="113"/>
      <c r="M212" s="113"/>
      <c r="N212" s="113"/>
      <c r="O212" s="113"/>
      <c r="P212" s="125"/>
      <c r="Q212" s="132"/>
    </row>
    <row r="213" spans="2:17">
      <c r="B213" s="113"/>
      <c r="C213" s="113"/>
      <c r="D213" s="113"/>
      <c r="E213" s="113"/>
      <c r="F213" s="113"/>
      <c r="G213" s="113"/>
      <c r="H213" s="133"/>
      <c r="I213" s="130"/>
      <c r="J213" s="131"/>
      <c r="K213" s="113"/>
      <c r="L213" s="113"/>
      <c r="M213" s="113"/>
      <c r="N213" s="113"/>
      <c r="O213" s="113"/>
      <c r="P213" s="125"/>
      <c r="Q213" s="132"/>
    </row>
    <row r="214" spans="2:17">
      <c r="B214" s="113"/>
      <c r="C214" s="113"/>
      <c r="D214" s="113"/>
      <c r="E214" s="113"/>
      <c r="F214" s="113"/>
      <c r="G214" s="113"/>
      <c r="H214" s="133"/>
      <c r="I214" s="130"/>
      <c r="J214" s="131"/>
      <c r="K214" s="113"/>
      <c r="L214" s="113"/>
      <c r="M214" s="113"/>
      <c r="N214" s="113"/>
      <c r="O214" s="113"/>
      <c r="P214" s="125"/>
      <c r="Q214" s="132"/>
    </row>
    <row r="215" spans="2:17">
      <c r="B215" s="113"/>
      <c r="C215" s="113"/>
      <c r="D215" s="113"/>
      <c r="E215" s="113"/>
      <c r="F215" s="113"/>
      <c r="G215" s="113"/>
      <c r="H215" s="133"/>
      <c r="I215" s="130"/>
      <c r="J215" s="131"/>
      <c r="K215" s="113"/>
      <c r="L215" s="113"/>
      <c r="M215" s="113"/>
      <c r="N215" s="113"/>
      <c r="O215" s="113"/>
      <c r="P215" s="125"/>
      <c r="Q215" s="132"/>
    </row>
    <row r="216" spans="2:17">
      <c r="B216" s="113"/>
      <c r="C216" s="113"/>
      <c r="D216" s="113"/>
      <c r="E216" s="113"/>
      <c r="F216" s="113"/>
      <c r="G216" s="113"/>
      <c r="H216" s="133"/>
      <c r="I216" s="130"/>
      <c r="J216" s="131"/>
      <c r="K216" s="113"/>
      <c r="L216" s="113"/>
      <c r="M216" s="113"/>
      <c r="N216" s="113"/>
      <c r="O216" s="113"/>
      <c r="P216" s="125"/>
      <c r="Q216" s="132"/>
    </row>
    <row r="217" spans="2:17">
      <c r="B217" s="113"/>
      <c r="C217" s="113"/>
      <c r="D217" s="113"/>
      <c r="E217" s="113"/>
      <c r="F217" s="113"/>
      <c r="G217" s="113"/>
      <c r="H217" s="133"/>
      <c r="I217" s="130"/>
      <c r="J217" s="131"/>
      <c r="K217" s="113"/>
      <c r="L217" s="113"/>
      <c r="M217" s="113"/>
      <c r="N217" s="113"/>
      <c r="O217" s="113"/>
      <c r="P217" s="125"/>
      <c r="Q217" s="132"/>
    </row>
    <row r="218" spans="2:17">
      <c r="B218" s="113"/>
      <c r="C218" s="113"/>
      <c r="D218" s="113"/>
      <c r="E218" s="113"/>
      <c r="F218" s="113"/>
      <c r="G218" s="113"/>
      <c r="H218" s="133"/>
      <c r="I218" s="130"/>
      <c r="J218" s="131"/>
      <c r="K218" s="113"/>
      <c r="L218" s="113"/>
      <c r="M218" s="113"/>
      <c r="N218" s="113"/>
      <c r="O218" s="113"/>
      <c r="P218" s="125"/>
      <c r="Q218" s="132"/>
    </row>
    <row r="219" spans="2:17">
      <c r="B219" s="113"/>
      <c r="C219" s="113"/>
      <c r="D219" s="113"/>
      <c r="E219" s="113"/>
      <c r="F219" s="113"/>
      <c r="G219" s="113"/>
      <c r="H219" s="133"/>
      <c r="I219" s="130"/>
      <c r="J219" s="131"/>
      <c r="K219" s="113"/>
      <c r="L219" s="113"/>
      <c r="M219" s="113"/>
      <c r="N219" s="113"/>
      <c r="O219" s="113"/>
      <c r="P219" s="125"/>
      <c r="Q219" s="132"/>
    </row>
    <row r="220" spans="2:17">
      <c r="B220" s="113"/>
      <c r="C220" s="113"/>
      <c r="D220" s="113"/>
      <c r="E220" s="113"/>
      <c r="F220" s="113"/>
      <c r="G220" s="113"/>
      <c r="H220" s="133"/>
      <c r="I220" s="130"/>
      <c r="J220" s="131"/>
      <c r="K220" s="113"/>
      <c r="L220" s="113"/>
      <c r="M220" s="113"/>
      <c r="N220" s="113"/>
      <c r="O220" s="113"/>
      <c r="P220" s="125"/>
      <c r="Q220" s="132"/>
    </row>
    <row r="221" spans="2:17">
      <c r="B221" s="113"/>
      <c r="C221" s="113"/>
      <c r="D221" s="113"/>
      <c r="E221" s="113"/>
      <c r="F221" s="113"/>
      <c r="G221" s="113"/>
      <c r="H221" s="133"/>
      <c r="I221" s="130"/>
      <c r="J221" s="131"/>
      <c r="K221" s="113"/>
      <c r="L221" s="113"/>
      <c r="M221" s="113"/>
      <c r="N221" s="113"/>
      <c r="O221" s="113"/>
      <c r="P221" s="125"/>
      <c r="Q221" s="132"/>
    </row>
    <row r="222" spans="2:17">
      <c r="B222" s="113"/>
      <c r="C222" s="113"/>
      <c r="D222" s="113"/>
      <c r="E222" s="113"/>
      <c r="F222" s="113"/>
      <c r="G222" s="113"/>
      <c r="H222" s="133"/>
      <c r="I222" s="130"/>
      <c r="J222" s="131"/>
      <c r="K222" s="113"/>
      <c r="L222" s="113"/>
      <c r="M222" s="113"/>
      <c r="N222" s="113"/>
      <c r="O222" s="113"/>
      <c r="P222" s="125"/>
      <c r="Q222" s="132"/>
    </row>
    <row r="223" spans="2:17">
      <c r="B223" s="113"/>
      <c r="C223" s="113"/>
      <c r="D223" s="113"/>
      <c r="E223" s="113"/>
      <c r="F223" s="113"/>
      <c r="G223" s="113"/>
      <c r="H223" s="133"/>
      <c r="I223" s="130"/>
      <c r="J223" s="131"/>
      <c r="K223" s="113"/>
      <c r="L223" s="113"/>
      <c r="M223" s="113"/>
      <c r="N223" s="113"/>
      <c r="O223" s="113"/>
      <c r="P223" s="125"/>
      <c r="Q223" s="132"/>
    </row>
    <row r="224" spans="2:17">
      <c r="B224" s="113"/>
      <c r="C224" s="113"/>
      <c r="D224" s="113"/>
      <c r="E224" s="113"/>
      <c r="F224" s="113"/>
      <c r="G224" s="113"/>
      <c r="H224" s="133"/>
      <c r="I224" s="130"/>
      <c r="J224" s="131"/>
      <c r="K224" s="113"/>
      <c r="L224" s="113"/>
      <c r="M224" s="113"/>
      <c r="N224" s="113"/>
      <c r="O224" s="113"/>
      <c r="P224" s="125"/>
      <c r="Q224" s="132"/>
    </row>
    <row r="225" spans="2:17">
      <c r="B225" s="113"/>
      <c r="C225" s="113"/>
      <c r="D225" s="113"/>
      <c r="E225" s="113"/>
      <c r="F225" s="113"/>
      <c r="G225" s="113"/>
      <c r="H225" s="133"/>
      <c r="I225" s="130"/>
      <c r="J225" s="131"/>
      <c r="K225" s="113"/>
      <c r="L225" s="113"/>
      <c r="M225" s="113"/>
      <c r="N225" s="113"/>
      <c r="O225" s="113"/>
      <c r="P225" s="125"/>
      <c r="Q225" s="132"/>
    </row>
    <row r="226" spans="2:17">
      <c r="B226" s="113"/>
      <c r="C226" s="113"/>
      <c r="D226" s="113"/>
      <c r="E226" s="113"/>
      <c r="F226" s="113"/>
      <c r="G226" s="113"/>
      <c r="H226" s="133"/>
      <c r="I226" s="130"/>
      <c r="J226" s="131"/>
      <c r="K226" s="113"/>
      <c r="L226" s="113"/>
      <c r="M226" s="113"/>
      <c r="N226" s="113"/>
      <c r="O226" s="113"/>
      <c r="P226" s="125"/>
      <c r="Q226" s="132"/>
    </row>
    <row r="227" spans="2:17">
      <c r="B227" s="113"/>
      <c r="C227" s="113"/>
      <c r="D227" s="113"/>
      <c r="E227" s="113"/>
      <c r="F227" s="113"/>
      <c r="G227" s="113"/>
      <c r="H227" s="133"/>
      <c r="I227" s="130"/>
      <c r="J227" s="131"/>
      <c r="K227" s="113"/>
      <c r="L227" s="113"/>
      <c r="M227" s="113"/>
      <c r="N227" s="113"/>
      <c r="O227" s="113"/>
      <c r="P227" s="125"/>
      <c r="Q227" s="132"/>
    </row>
    <row r="228" spans="2:17">
      <c r="B228" s="113"/>
      <c r="C228" s="113"/>
      <c r="D228" s="113"/>
      <c r="E228" s="113"/>
      <c r="F228" s="113"/>
      <c r="G228" s="113"/>
      <c r="H228" s="133"/>
      <c r="I228" s="130"/>
      <c r="J228" s="131"/>
      <c r="K228" s="113"/>
      <c r="L228" s="113"/>
      <c r="M228" s="113"/>
      <c r="N228" s="113"/>
      <c r="O228" s="113"/>
      <c r="P228" s="125"/>
      <c r="Q228" s="132"/>
    </row>
    <row r="229" spans="2:17">
      <c r="B229" s="113"/>
      <c r="C229" s="113"/>
      <c r="D229" s="113"/>
      <c r="E229" s="113"/>
      <c r="F229" s="113"/>
      <c r="G229" s="113"/>
      <c r="H229" s="133"/>
      <c r="I229" s="130"/>
      <c r="J229" s="131"/>
      <c r="K229" s="113"/>
      <c r="L229" s="113"/>
      <c r="M229" s="113"/>
      <c r="N229" s="113"/>
      <c r="O229" s="113"/>
      <c r="P229" s="125"/>
      <c r="Q229" s="132"/>
    </row>
    <row r="230" spans="2:17">
      <c r="B230" s="113"/>
      <c r="C230" s="113"/>
      <c r="D230" s="113"/>
      <c r="E230" s="113"/>
      <c r="F230" s="113"/>
      <c r="G230" s="113"/>
      <c r="H230" s="133"/>
      <c r="I230" s="130"/>
      <c r="J230" s="131"/>
      <c r="K230" s="113"/>
      <c r="L230" s="113"/>
      <c r="M230" s="113"/>
      <c r="N230" s="113"/>
      <c r="O230" s="113"/>
      <c r="P230" s="125"/>
      <c r="Q230" s="132"/>
    </row>
    <row r="231" spans="2:17">
      <c r="B231" s="113"/>
      <c r="C231" s="113"/>
      <c r="D231" s="113"/>
      <c r="E231" s="113"/>
      <c r="F231" s="113"/>
      <c r="G231" s="113"/>
      <c r="H231" s="133"/>
      <c r="I231" s="130"/>
      <c r="J231" s="131"/>
      <c r="K231" s="113"/>
      <c r="L231" s="113"/>
      <c r="M231" s="113"/>
      <c r="N231" s="113"/>
      <c r="O231" s="113"/>
      <c r="P231" s="125"/>
      <c r="Q231" s="132"/>
    </row>
    <row r="232" spans="2:17">
      <c r="B232" s="113"/>
      <c r="C232" s="113"/>
      <c r="D232" s="113"/>
      <c r="E232" s="113"/>
      <c r="F232" s="113"/>
      <c r="G232" s="113"/>
      <c r="H232" s="133"/>
      <c r="I232" s="130"/>
      <c r="J232" s="131"/>
      <c r="K232" s="113"/>
      <c r="L232" s="113"/>
      <c r="M232" s="113"/>
      <c r="N232" s="113"/>
      <c r="O232" s="113"/>
      <c r="P232" s="125"/>
      <c r="Q232" s="132"/>
    </row>
    <row r="233" spans="2:17">
      <c r="B233" s="113"/>
      <c r="C233" s="113"/>
      <c r="D233" s="113"/>
      <c r="E233" s="113"/>
      <c r="F233" s="113"/>
      <c r="G233" s="113"/>
      <c r="H233" s="133"/>
      <c r="I233" s="130"/>
      <c r="J233" s="131"/>
      <c r="K233" s="113"/>
      <c r="L233" s="113"/>
      <c r="M233" s="113"/>
      <c r="N233" s="113"/>
      <c r="O233" s="113"/>
      <c r="P233" s="125"/>
      <c r="Q233" s="132"/>
    </row>
    <row r="234" spans="2:17">
      <c r="B234" s="113"/>
      <c r="C234" s="113"/>
      <c r="D234" s="113"/>
      <c r="E234" s="113"/>
      <c r="F234" s="113"/>
      <c r="G234" s="113"/>
      <c r="H234" s="133"/>
      <c r="I234" s="130"/>
      <c r="J234" s="131"/>
      <c r="K234" s="113"/>
      <c r="L234" s="113"/>
      <c r="M234" s="113"/>
      <c r="N234" s="113"/>
      <c r="O234" s="113"/>
      <c r="P234" s="125"/>
      <c r="Q234" s="132"/>
    </row>
    <row r="235" spans="2:17">
      <c r="B235" s="113"/>
      <c r="C235" s="113"/>
      <c r="D235" s="113"/>
      <c r="E235" s="113"/>
      <c r="F235" s="113"/>
      <c r="G235" s="113"/>
      <c r="H235" s="133"/>
      <c r="I235" s="130"/>
      <c r="J235" s="131"/>
      <c r="K235" s="113"/>
      <c r="L235" s="113"/>
      <c r="M235" s="113"/>
      <c r="N235" s="113"/>
      <c r="O235" s="113"/>
      <c r="P235" s="125"/>
      <c r="Q235" s="132"/>
    </row>
    <row r="236" spans="2:17">
      <c r="B236" s="113"/>
      <c r="C236" s="113"/>
      <c r="D236" s="113"/>
      <c r="E236" s="113"/>
      <c r="F236" s="113"/>
      <c r="G236" s="113"/>
      <c r="H236" s="133"/>
      <c r="I236" s="130"/>
      <c r="J236" s="131"/>
      <c r="K236" s="113"/>
      <c r="L236" s="113"/>
      <c r="M236" s="113"/>
      <c r="N236" s="113"/>
      <c r="O236" s="113"/>
      <c r="P236" s="125"/>
      <c r="Q236" s="132"/>
    </row>
    <row r="237" spans="2:17">
      <c r="B237" s="113"/>
      <c r="C237" s="113"/>
      <c r="D237" s="113"/>
      <c r="E237" s="113"/>
      <c r="F237" s="113"/>
      <c r="G237" s="113"/>
      <c r="H237" s="133"/>
      <c r="I237" s="130"/>
      <c r="J237" s="131"/>
      <c r="K237" s="113"/>
      <c r="L237" s="113"/>
      <c r="M237" s="113"/>
      <c r="N237" s="113"/>
      <c r="O237" s="113"/>
      <c r="P237" s="125"/>
      <c r="Q237" s="132"/>
    </row>
    <row r="238" spans="2:17">
      <c r="B238" s="113"/>
      <c r="C238" s="113"/>
      <c r="D238" s="113"/>
      <c r="E238" s="113"/>
      <c r="F238" s="113"/>
      <c r="G238" s="113"/>
      <c r="H238" s="133"/>
      <c r="I238" s="130"/>
      <c r="J238" s="131"/>
      <c r="K238" s="113"/>
      <c r="L238" s="113"/>
      <c r="M238" s="113"/>
      <c r="N238" s="113"/>
      <c r="O238" s="113"/>
      <c r="P238" s="125"/>
      <c r="Q238" s="132"/>
    </row>
    <row r="239" spans="2:17">
      <c r="B239" s="113"/>
      <c r="C239" s="113"/>
      <c r="D239" s="113"/>
      <c r="E239" s="113"/>
      <c r="F239" s="113"/>
      <c r="G239" s="113"/>
      <c r="H239" s="133"/>
      <c r="I239" s="130"/>
      <c r="J239" s="131"/>
      <c r="K239" s="113"/>
      <c r="L239" s="113"/>
      <c r="M239" s="113"/>
      <c r="N239" s="113"/>
      <c r="O239" s="113"/>
      <c r="P239" s="125"/>
      <c r="Q239" s="132"/>
    </row>
    <row r="240" spans="2:17">
      <c r="B240" s="113"/>
      <c r="C240" s="113"/>
      <c r="D240" s="113"/>
      <c r="E240" s="113"/>
      <c r="F240" s="113"/>
      <c r="G240" s="113"/>
      <c r="H240" s="133"/>
      <c r="I240" s="130"/>
      <c r="J240" s="131"/>
      <c r="K240" s="113"/>
      <c r="L240" s="113"/>
      <c r="M240" s="113"/>
      <c r="N240" s="113"/>
      <c r="O240" s="113"/>
      <c r="P240" s="125"/>
      <c r="Q240" s="132"/>
    </row>
    <row r="241" spans="2:17">
      <c r="B241" s="113"/>
      <c r="C241" s="113"/>
      <c r="D241" s="113"/>
      <c r="E241" s="113"/>
      <c r="F241" s="113"/>
      <c r="G241" s="113"/>
      <c r="H241" s="133"/>
      <c r="I241" s="130"/>
      <c r="J241" s="131"/>
      <c r="K241" s="113"/>
      <c r="L241" s="113"/>
      <c r="M241" s="113"/>
      <c r="N241" s="113"/>
      <c r="O241" s="113"/>
      <c r="P241" s="125"/>
      <c r="Q241" s="132"/>
    </row>
    <row r="242" spans="2:17">
      <c r="B242" s="113"/>
      <c r="C242" s="113"/>
      <c r="D242" s="113"/>
      <c r="E242" s="113"/>
      <c r="F242" s="113"/>
      <c r="G242" s="113"/>
      <c r="H242" s="133"/>
      <c r="I242" s="130"/>
      <c r="J242" s="131"/>
      <c r="K242" s="113"/>
      <c r="L242" s="113"/>
      <c r="M242" s="113"/>
      <c r="N242" s="113"/>
      <c r="O242" s="113"/>
      <c r="P242" s="125"/>
      <c r="Q242" s="132"/>
    </row>
    <row r="243" spans="2:17">
      <c r="B243" s="113"/>
      <c r="C243" s="113"/>
      <c r="D243" s="113"/>
      <c r="E243" s="113"/>
      <c r="F243" s="113"/>
      <c r="G243" s="113"/>
      <c r="H243" s="133"/>
      <c r="I243" s="130"/>
      <c r="J243" s="131"/>
      <c r="K243" s="113"/>
      <c r="L243" s="113"/>
      <c r="M243" s="113"/>
      <c r="N243" s="113"/>
      <c r="O243" s="113"/>
      <c r="P243" s="125"/>
      <c r="Q243" s="132"/>
    </row>
    <row r="244" spans="2:17">
      <c r="B244" s="113"/>
      <c r="C244" s="113"/>
      <c r="D244" s="113"/>
      <c r="E244" s="113"/>
      <c r="F244" s="113"/>
      <c r="G244" s="113"/>
      <c r="H244" s="133"/>
      <c r="I244" s="130"/>
      <c r="J244" s="131"/>
      <c r="K244" s="113"/>
      <c r="L244" s="113"/>
      <c r="M244" s="113"/>
      <c r="N244" s="113"/>
      <c r="O244" s="113"/>
      <c r="P244" s="125"/>
      <c r="Q244" s="132"/>
    </row>
    <row r="245" spans="2:17">
      <c r="B245" s="113"/>
      <c r="C245" s="113"/>
      <c r="D245" s="113"/>
      <c r="E245" s="113"/>
      <c r="F245" s="113"/>
      <c r="G245" s="113"/>
      <c r="H245" s="133"/>
      <c r="I245" s="130"/>
      <c r="J245" s="131"/>
      <c r="K245" s="113"/>
      <c r="L245" s="113"/>
      <c r="M245" s="113"/>
      <c r="N245" s="113"/>
      <c r="O245" s="113"/>
      <c r="P245" s="125"/>
      <c r="Q245" s="132"/>
    </row>
    <row r="246" spans="2:17">
      <c r="B246" s="113"/>
      <c r="C246" s="113"/>
      <c r="D246" s="113"/>
      <c r="E246" s="113"/>
      <c r="F246" s="113"/>
      <c r="G246" s="113"/>
      <c r="H246" s="133"/>
      <c r="I246" s="130"/>
      <c r="J246" s="131"/>
      <c r="K246" s="113"/>
      <c r="L246" s="113"/>
      <c r="M246" s="113"/>
      <c r="N246" s="113"/>
      <c r="O246" s="113"/>
      <c r="P246" s="125"/>
      <c r="Q246" s="132"/>
    </row>
    <row r="247" spans="2:17">
      <c r="B247" s="113"/>
      <c r="C247" s="113"/>
      <c r="D247" s="113"/>
      <c r="E247" s="113"/>
      <c r="F247" s="113"/>
      <c r="G247" s="113"/>
      <c r="H247" s="133"/>
      <c r="I247" s="130"/>
      <c r="J247" s="131"/>
      <c r="K247" s="113"/>
      <c r="L247" s="113"/>
      <c r="M247" s="113"/>
      <c r="N247" s="113"/>
      <c r="O247" s="113"/>
      <c r="P247" s="125"/>
      <c r="Q247" s="132"/>
    </row>
    <row r="248" spans="2:17">
      <c r="B248" s="113"/>
      <c r="C248" s="113"/>
      <c r="D248" s="113"/>
      <c r="E248" s="113"/>
      <c r="F248" s="113"/>
      <c r="G248" s="113"/>
      <c r="H248" s="133"/>
      <c r="I248" s="130"/>
      <c r="J248" s="131"/>
      <c r="K248" s="113"/>
      <c r="L248" s="113"/>
      <c r="M248" s="113"/>
      <c r="N248" s="113"/>
      <c r="O248" s="113"/>
      <c r="P248" s="125"/>
      <c r="Q248" s="132"/>
    </row>
    <row r="249" spans="2:17">
      <c r="B249" s="113"/>
      <c r="C249" s="113"/>
      <c r="D249" s="113"/>
      <c r="E249" s="113"/>
      <c r="F249" s="113"/>
      <c r="G249" s="113"/>
      <c r="H249" s="133"/>
      <c r="I249" s="130"/>
      <c r="J249" s="131"/>
      <c r="K249" s="113"/>
      <c r="L249" s="113"/>
      <c r="M249" s="113"/>
      <c r="N249" s="113"/>
      <c r="O249" s="113"/>
      <c r="P249" s="125"/>
      <c r="Q249" s="132"/>
    </row>
    <row r="250" spans="2:17">
      <c r="B250" s="113"/>
      <c r="C250" s="113"/>
      <c r="D250" s="113"/>
      <c r="E250" s="113"/>
      <c r="F250" s="113"/>
      <c r="G250" s="113"/>
      <c r="H250" s="133"/>
      <c r="I250" s="130"/>
      <c r="J250" s="131"/>
      <c r="K250" s="113"/>
      <c r="L250" s="113"/>
      <c r="M250" s="113"/>
      <c r="N250" s="113"/>
      <c r="O250" s="113"/>
      <c r="P250" s="125"/>
      <c r="Q250" s="132"/>
    </row>
    <row r="251" spans="2:17">
      <c r="B251" s="113"/>
      <c r="C251" s="113"/>
      <c r="D251" s="113"/>
      <c r="E251" s="113"/>
      <c r="F251" s="113"/>
      <c r="G251" s="113"/>
      <c r="H251" s="133"/>
      <c r="I251" s="130"/>
      <c r="J251" s="131"/>
      <c r="K251" s="113"/>
      <c r="L251" s="113"/>
      <c r="M251" s="113"/>
      <c r="N251" s="113"/>
      <c r="O251" s="113"/>
      <c r="P251" s="125"/>
      <c r="Q251" s="132"/>
    </row>
    <row r="252" spans="2:17">
      <c r="B252" s="113"/>
      <c r="C252" s="113"/>
      <c r="D252" s="113"/>
      <c r="E252" s="113"/>
      <c r="F252" s="113"/>
      <c r="G252" s="113"/>
      <c r="H252" s="133"/>
      <c r="I252" s="130"/>
      <c r="J252" s="131"/>
      <c r="K252" s="113"/>
      <c r="L252" s="113"/>
      <c r="M252" s="113"/>
      <c r="N252" s="113"/>
      <c r="O252" s="113"/>
      <c r="P252" s="125"/>
      <c r="Q252" s="132"/>
    </row>
    <row r="253" spans="2:17">
      <c r="B253" s="113"/>
      <c r="C253" s="113"/>
      <c r="D253" s="113"/>
      <c r="E253" s="113"/>
      <c r="F253" s="113"/>
      <c r="G253" s="113"/>
      <c r="H253" s="133"/>
      <c r="I253" s="130"/>
      <c r="J253" s="131"/>
      <c r="K253" s="113"/>
      <c r="L253" s="113"/>
      <c r="M253" s="113"/>
      <c r="N253" s="113"/>
      <c r="O253" s="113"/>
      <c r="P253" s="125"/>
      <c r="Q253" s="132"/>
    </row>
    <row r="254" spans="2:17">
      <c r="B254" s="113"/>
      <c r="C254" s="113"/>
      <c r="D254" s="113"/>
      <c r="E254" s="113"/>
      <c r="F254" s="113"/>
      <c r="G254" s="113"/>
      <c r="H254" s="133"/>
      <c r="I254" s="130"/>
      <c r="J254" s="131"/>
      <c r="K254" s="113"/>
      <c r="L254" s="113"/>
      <c r="M254" s="113"/>
      <c r="N254" s="113"/>
      <c r="O254" s="113"/>
      <c r="P254" s="125"/>
      <c r="Q254" s="132"/>
    </row>
    <row r="255" spans="2:17">
      <c r="B255" s="113"/>
      <c r="C255" s="113"/>
      <c r="D255" s="113"/>
      <c r="E255" s="113"/>
      <c r="F255" s="113"/>
      <c r="G255" s="113"/>
      <c r="H255" s="133"/>
      <c r="I255" s="130"/>
      <c r="J255" s="131"/>
      <c r="K255" s="113"/>
      <c r="L255" s="113"/>
      <c r="M255" s="113"/>
      <c r="N255" s="113"/>
      <c r="O255" s="113"/>
      <c r="P255" s="125"/>
      <c r="Q255" s="132"/>
    </row>
    <row r="256" spans="2:17">
      <c r="B256" s="113"/>
      <c r="C256" s="113"/>
      <c r="D256" s="113"/>
      <c r="E256" s="113"/>
      <c r="F256" s="113"/>
      <c r="G256" s="113"/>
      <c r="H256" s="133"/>
      <c r="I256" s="130"/>
      <c r="J256" s="131"/>
      <c r="K256" s="113"/>
      <c r="L256" s="113"/>
      <c r="M256" s="113"/>
      <c r="N256" s="113"/>
      <c r="O256" s="113"/>
      <c r="P256" s="125"/>
      <c r="Q256" s="132"/>
    </row>
    <row r="257" spans="2:17">
      <c r="B257" s="113"/>
      <c r="C257" s="113"/>
      <c r="D257" s="113"/>
      <c r="E257" s="113"/>
      <c r="F257" s="113"/>
      <c r="G257" s="113"/>
      <c r="H257" s="133"/>
      <c r="I257" s="130"/>
      <c r="J257" s="131"/>
      <c r="K257" s="113"/>
      <c r="L257" s="113"/>
      <c r="M257" s="113"/>
      <c r="N257" s="113"/>
      <c r="O257" s="113"/>
      <c r="P257" s="125"/>
      <c r="Q257" s="132"/>
    </row>
    <row r="258" spans="2:17">
      <c r="B258" s="113"/>
      <c r="C258" s="113"/>
      <c r="D258" s="113"/>
      <c r="E258" s="113"/>
      <c r="F258" s="113"/>
      <c r="G258" s="113"/>
      <c r="H258" s="133"/>
      <c r="I258" s="130"/>
      <c r="J258" s="131"/>
      <c r="K258" s="113"/>
      <c r="L258" s="113"/>
      <c r="M258" s="113"/>
      <c r="N258" s="113"/>
      <c r="O258" s="113"/>
      <c r="P258" s="125"/>
      <c r="Q258" s="132"/>
    </row>
    <row r="259" spans="2:17">
      <c r="B259" s="113"/>
      <c r="C259" s="113"/>
      <c r="D259" s="113"/>
      <c r="E259" s="113"/>
      <c r="F259" s="113"/>
      <c r="G259" s="113"/>
      <c r="H259" s="133"/>
      <c r="I259" s="130"/>
      <c r="J259" s="131"/>
      <c r="K259" s="113"/>
      <c r="L259" s="113"/>
      <c r="M259" s="113"/>
      <c r="N259" s="113"/>
      <c r="O259" s="113"/>
      <c r="P259" s="125"/>
      <c r="Q259" s="132"/>
    </row>
    <row r="260" spans="2:17">
      <c r="B260" s="113"/>
      <c r="C260" s="113"/>
      <c r="D260" s="113"/>
      <c r="E260" s="113"/>
      <c r="F260" s="113"/>
      <c r="G260" s="113"/>
      <c r="H260" s="133"/>
      <c r="I260" s="130"/>
      <c r="J260" s="131"/>
      <c r="K260" s="113"/>
      <c r="L260" s="113"/>
      <c r="M260" s="113"/>
      <c r="N260" s="113"/>
      <c r="O260" s="113"/>
      <c r="P260" s="125"/>
      <c r="Q260" s="132"/>
    </row>
    <row r="261" spans="2:17">
      <c r="B261" s="113"/>
      <c r="C261" s="113"/>
      <c r="D261" s="113"/>
      <c r="E261" s="113"/>
      <c r="F261" s="113"/>
      <c r="G261" s="113"/>
      <c r="H261" s="133"/>
      <c r="I261" s="130"/>
      <c r="J261" s="131"/>
      <c r="K261" s="113"/>
      <c r="L261" s="113"/>
      <c r="M261" s="113"/>
      <c r="N261" s="113"/>
      <c r="O261" s="113"/>
      <c r="P261" s="125"/>
      <c r="Q261" s="132"/>
    </row>
    <row r="262" spans="2:17">
      <c r="B262" s="113"/>
      <c r="C262" s="113"/>
      <c r="D262" s="113"/>
      <c r="E262" s="113"/>
      <c r="F262" s="113"/>
      <c r="G262" s="113"/>
      <c r="H262" s="133"/>
      <c r="I262" s="130"/>
      <c r="J262" s="131"/>
      <c r="K262" s="113"/>
      <c r="L262" s="113"/>
      <c r="M262" s="113"/>
      <c r="N262" s="113"/>
      <c r="O262" s="113"/>
      <c r="P262" s="125"/>
      <c r="Q262" s="132"/>
    </row>
    <row r="263" spans="2:17">
      <c r="B263" s="113"/>
      <c r="C263" s="113"/>
      <c r="D263" s="113"/>
      <c r="E263" s="113"/>
      <c r="F263" s="113"/>
      <c r="G263" s="113"/>
      <c r="H263" s="133"/>
      <c r="I263" s="130"/>
      <c r="J263" s="131"/>
      <c r="K263" s="113"/>
      <c r="L263" s="113"/>
      <c r="M263" s="113"/>
      <c r="N263" s="113"/>
      <c r="O263" s="113"/>
      <c r="P263" s="125"/>
      <c r="Q263" s="132"/>
    </row>
    <row r="264" spans="2:17">
      <c r="B264" s="113"/>
      <c r="C264" s="113"/>
      <c r="D264" s="113"/>
      <c r="E264" s="113"/>
      <c r="F264" s="113"/>
      <c r="G264" s="113"/>
      <c r="H264" s="133"/>
      <c r="I264" s="130"/>
      <c r="J264" s="131"/>
      <c r="K264" s="113"/>
      <c r="L264" s="113"/>
      <c r="M264" s="113"/>
      <c r="N264" s="113"/>
      <c r="O264" s="113"/>
      <c r="P264" s="125"/>
      <c r="Q264" s="132"/>
    </row>
    <row r="265" spans="2:17">
      <c r="B265" s="113"/>
      <c r="C265" s="113"/>
      <c r="D265" s="113"/>
      <c r="E265" s="113"/>
      <c r="F265" s="113"/>
      <c r="G265" s="113"/>
      <c r="H265" s="133"/>
      <c r="I265" s="130"/>
      <c r="J265" s="131"/>
      <c r="K265" s="113"/>
      <c r="L265" s="113"/>
      <c r="M265" s="113"/>
      <c r="N265" s="113"/>
      <c r="O265" s="113"/>
      <c r="P265" s="125"/>
      <c r="Q265" s="132"/>
    </row>
    <row r="266" spans="2:17">
      <c r="B266" s="113"/>
      <c r="C266" s="113"/>
      <c r="D266" s="113"/>
      <c r="E266" s="113"/>
      <c r="F266" s="113"/>
      <c r="G266" s="113"/>
      <c r="H266" s="133"/>
      <c r="I266" s="130"/>
      <c r="J266" s="131"/>
      <c r="K266" s="113"/>
      <c r="L266" s="113"/>
      <c r="M266" s="113"/>
      <c r="N266" s="113"/>
      <c r="O266" s="113"/>
      <c r="P266" s="125"/>
      <c r="Q266" s="132"/>
    </row>
    <row r="267" spans="2:17">
      <c r="B267" s="113"/>
      <c r="C267" s="113"/>
      <c r="D267" s="113"/>
      <c r="E267" s="113"/>
      <c r="F267" s="113"/>
      <c r="G267" s="113"/>
      <c r="H267" s="133"/>
      <c r="I267" s="130"/>
      <c r="J267" s="131"/>
      <c r="K267" s="113"/>
      <c r="L267" s="113"/>
      <c r="M267" s="113"/>
      <c r="N267" s="113"/>
      <c r="O267" s="113"/>
      <c r="P267" s="125"/>
      <c r="Q267" s="132"/>
    </row>
    <row r="268" spans="2:17">
      <c r="B268" s="113"/>
      <c r="C268" s="113"/>
      <c r="D268" s="113"/>
      <c r="E268" s="113"/>
      <c r="F268" s="113"/>
      <c r="G268" s="113"/>
      <c r="H268" s="133"/>
      <c r="I268" s="130"/>
      <c r="J268" s="131"/>
      <c r="K268" s="113"/>
      <c r="L268" s="113"/>
      <c r="M268" s="113"/>
      <c r="N268" s="113"/>
      <c r="O268" s="113"/>
      <c r="P268" s="125"/>
      <c r="Q268" s="132"/>
    </row>
    <row r="269" spans="2:17">
      <c r="B269" s="113"/>
      <c r="C269" s="113"/>
      <c r="D269" s="113"/>
      <c r="E269" s="113"/>
      <c r="F269" s="113"/>
      <c r="G269" s="113"/>
      <c r="H269" s="133"/>
      <c r="I269" s="130"/>
      <c r="J269" s="131"/>
      <c r="K269" s="113"/>
      <c r="L269" s="113"/>
      <c r="M269" s="113"/>
      <c r="N269" s="113"/>
      <c r="O269" s="113"/>
      <c r="P269" s="125"/>
      <c r="Q269" s="132"/>
    </row>
    <row r="270" spans="2:17">
      <c r="B270" s="113"/>
      <c r="C270" s="113"/>
      <c r="D270" s="113"/>
      <c r="E270" s="113"/>
      <c r="F270" s="113"/>
      <c r="G270" s="113"/>
      <c r="H270" s="133"/>
      <c r="I270" s="130"/>
      <c r="J270" s="131"/>
      <c r="K270" s="113"/>
      <c r="L270" s="113"/>
      <c r="M270" s="113"/>
      <c r="N270" s="113"/>
      <c r="O270" s="113"/>
      <c r="P270" s="125"/>
      <c r="Q270" s="132"/>
    </row>
    <row r="271" spans="2:17">
      <c r="B271" s="113"/>
      <c r="C271" s="113"/>
      <c r="D271" s="113"/>
      <c r="E271" s="113"/>
      <c r="F271" s="113"/>
      <c r="G271" s="113"/>
      <c r="H271" s="133"/>
      <c r="I271" s="130"/>
      <c r="J271" s="131"/>
      <c r="K271" s="113"/>
      <c r="L271" s="113"/>
      <c r="M271" s="113"/>
      <c r="N271" s="113"/>
      <c r="O271" s="113"/>
      <c r="P271" s="125"/>
      <c r="Q271" s="132"/>
    </row>
    <row r="272" spans="2:17">
      <c r="B272" s="113"/>
      <c r="C272" s="113"/>
      <c r="D272" s="113"/>
      <c r="E272" s="113"/>
      <c r="F272" s="113"/>
      <c r="G272" s="113"/>
      <c r="H272" s="133"/>
      <c r="I272" s="130"/>
      <c r="J272" s="131"/>
      <c r="K272" s="113"/>
      <c r="L272" s="113"/>
      <c r="M272" s="113"/>
      <c r="N272" s="113"/>
      <c r="O272" s="113"/>
      <c r="P272" s="125"/>
      <c r="Q272" s="132"/>
    </row>
    <row r="273" spans="2:17">
      <c r="B273" s="113"/>
      <c r="C273" s="113"/>
      <c r="D273" s="113"/>
      <c r="E273" s="113"/>
      <c r="F273" s="113"/>
      <c r="G273" s="113"/>
      <c r="H273" s="133"/>
      <c r="I273" s="130"/>
      <c r="J273" s="131"/>
      <c r="K273" s="113"/>
      <c r="L273" s="113"/>
      <c r="M273" s="113"/>
      <c r="N273" s="113"/>
      <c r="O273" s="113"/>
      <c r="P273" s="125"/>
      <c r="Q273" s="132"/>
    </row>
    <row r="274" spans="2:17">
      <c r="B274" s="113"/>
      <c r="C274" s="113"/>
      <c r="D274" s="113"/>
      <c r="E274" s="113"/>
      <c r="F274" s="113"/>
      <c r="G274" s="113"/>
      <c r="H274" s="133"/>
      <c r="I274" s="130"/>
      <c r="J274" s="131"/>
      <c r="K274" s="113"/>
      <c r="L274" s="113"/>
      <c r="M274" s="113"/>
      <c r="N274" s="113"/>
      <c r="O274" s="113"/>
      <c r="P274" s="125"/>
      <c r="Q274" s="132"/>
    </row>
    <row r="275" spans="2:17">
      <c r="B275" s="113"/>
      <c r="C275" s="113"/>
      <c r="D275" s="113"/>
      <c r="E275" s="113"/>
      <c r="F275" s="113"/>
      <c r="G275" s="113"/>
      <c r="H275" s="133"/>
      <c r="I275" s="130"/>
      <c r="J275" s="131"/>
      <c r="K275" s="113"/>
      <c r="L275" s="113"/>
      <c r="M275" s="113"/>
      <c r="N275" s="113"/>
      <c r="O275" s="113"/>
      <c r="P275" s="125"/>
      <c r="Q275" s="132"/>
    </row>
    <row r="276" spans="2:17">
      <c r="B276" s="113"/>
      <c r="C276" s="113"/>
      <c r="D276" s="113"/>
      <c r="E276" s="113"/>
      <c r="F276" s="113"/>
      <c r="G276" s="113"/>
      <c r="H276" s="133"/>
      <c r="I276" s="130"/>
      <c r="J276" s="131"/>
      <c r="K276" s="113"/>
      <c r="L276" s="113"/>
      <c r="M276" s="113"/>
      <c r="N276" s="113"/>
      <c r="O276" s="113"/>
      <c r="P276" s="125"/>
      <c r="Q276" s="132"/>
    </row>
    <row r="277" spans="2:17">
      <c r="B277" s="113"/>
      <c r="C277" s="113"/>
      <c r="D277" s="113"/>
      <c r="E277" s="113"/>
      <c r="F277" s="113"/>
      <c r="G277" s="113"/>
      <c r="H277" s="133"/>
      <c r="I277" s="130"/>
      <c r="J277" s="131"/>
      <c r="K277" s="113"/>
      <c r="L277" s="113"/>
      <c r="M277" s="113"/>
      <c r="N277" s="113"/>
      <c r="O277" s="113"/>
      <c r="P277" s="125"/>
      <c r="Q277" s="132"/>
    </row>
    <row r="278" spans="2:17">
      <c r="B278" s="113"/>
      <c r="C278" s="113"/>
      <c r="D278" s="113"/>
      <c r="E278" s="113"/>
      <c r="F278" s="113"/>
      <c r="G278" s="113"/>
      <c r="H278" s="133"/>
      <c r="I278" s="130"/>
      <c r="J278" s="131"/>
      <c r="K278" s="113"/>
      <c r="L278" s="113"/>
      <c r="M278" s="113"/>
      <c r="N278" s="113"/>
      <c r="O278" s="113"/>
      <c r="P278" s="125"/>
      <c r="Q278" s="132"/>
    </row>
    <row r="279" spans="2:17">
      <c r="B279" s="113"/>
      <c r="C279" s="113"/>
      <c r="D279" s="113"/>
      <c r="E279" s="113"/>
      <c r="F279" s="113"/>
      <c r="G279" s="113"/>
      <c r="H279" s="133"/>
      <c r="I279" s="130"/>
      <c r="J279" s="131"/>
      <c r="K279" s="113"/>
      <c r="L279" s="113"/>
      <c r="M279" s="113"/>
      <c r="N279" s="113"/>
      <c r="O279" s="113"/>
      <c r="P279" s="125"/>
      <c r="Q279" s="132"/>
    </row>
    <row r="280" spans="2:17">
      <c r="B280" s="113"/>
      <c r="C280" s="113"/>
      <c r="D280" s="113"/>
      <c r="E280" s="113"/>
      <c r="F280" s="113"/>
      <c r="G280" s="113"/>
      <c r="H280" s="133"/>
      <c r="I280" s="130"/>
      <c r="J280" s="131"/>
      <c r="K280" s="113"/>
      <c r="L280" s="113"/>
      <c r="M280" s="113"/>
      <c r="N280" s="113"/>
      <c r="O280" s="113"/>
      <c r="P280" s="125"/>
      <c r="Q280" s="132"/>
    </row>
    <row r="281" spans="2:17">
      <c r="B281" s="113"/>
      <c r="C281" s="113"/>
      <c r="D281" s="113"/>
      <c r="E281" s="113"/>
      <c r="F281" s="113"/>
      <c r="G281" s="113"/>
      <c r="H281" s="133"/>
      <c r="I281" s="130"/>
      <c r="J281" s="131"/>
      <c r="K281" s="113"/>
      <c r="L281" s="113"/>
      <c r="M281" s="113"/>
      <c r="N281" s="113"/>
      <c r="O281" s="113"/>
      <c r="P281" s="125"/>
      <c r="Q281" s="132"/>
    </row>
    <row r="282" spans="2:17">
      <c r="B282" s="113"/>
      <c r="C282" s="113"/>
      <c r="D282" s="113"/>
      <c r="E282" s="113"/>
      <c r="F282" s="113"/>
      <c r="G282" s="113"/>
      <c r="H282" s="133"/>
      <c r="I282" s="130"/>
      <c r="J282" s="131"/>
      <c r="K282" s="113"/>
      <c r="L282" s="113"/>
      <c r="M282" s="113"/>
      <c r="N282" s="113"/>
      <c r="O282" s="113"/>
      <c r="P282" s="125"/>
      <c r="Q282" s="132"/>
    </row>
    <row r="283" spans="2:17">
      <c r="B283" s="113"/>
      <c r="C283" s="113"/>
      <c r="D283" s="113"/>
      <c r="E283" s="113"/>
      <c r="F283" s="113"/>
      <c r="G283" s="113"/>
      <c r="H283" s="133"/>
      <c r="I283" s="130"/>
      <c r="J283" s="131"/>
      <c r="K283" s="113"/>
      <c r="L283" s="113"/>
      <c r="M283" s="113"/>
      <c r="N283" s="113"/>
      <c r="O283" s="113"/>
      <c r="P283" s="125"/>
      <c r="Q283" s="132"/>
    </row>
    <row r="284" spans="2:17">
      <c r="B284" s="113"/>
      <c r="C284" s="113"/>
      <c r="D284" s="113"/>
      <c r="E284" s="113"/>
      <c r="F284" s="113"/>
      <c r="G284" s="113"/>
      <c r="H284" s="133"/>
      <c r="I284" s="130"/>
      <c r="J284" s="131"/>
      <c r="K284" s="113"/>
      <c r="L284" s="113"/>
      <c r="M284" s="113"/>
      <c r="N284" s="113"/>
      <c r="O284" s="113"/>
      <c r="P284" s="125"/>
      <c r="Q284" s="132"/>
    </row>
    <row r="285" spans="2:17">
      <c r="B285" s="113"/>
      <c r="C285" s="113"/>
      <c r="D285" s="113"/>
      <c r="E285" s="113"/>
      <c r="F285" s="113"/>
      <c r="G285" s="113"/>
      <c r="H285" s="133"/>
      <c r="I285" s="130"/>
      <c r="J285" s="131"/>
      <c r="K285" s="113"/>
      <c r="L285" s="113"/>
      <c r="M285" s="113"/>
      <c r="N285" s="113"/>
      <c r="O285" s="113"/>
      <c r="P285" s="125"/>
      <c r="Q285" s="132"/>
    </row>
    <row r="286" spans="2:17">
      <c r="B286" s="113"/>
      <c r="C286" s="113"/>
      <c r="D286" s="113"/>
      <c r="E286" s="113"/>
      <c r="F286" s="113"/>
      <c r="G286" s="113"/>
      <c r="H286" s="133"/>
      <c r="I286" s="130"/>
      <c r="J286" s="131"/>
      <c r="K286" s="113"/>
      <c r="L286" s="113"/>
      <c r="M286" s="113"/>
      <c r="N286" s="113"/>
      <c r="O286" s="113"/>
      <c r="P286" s="125"/>
      <c r="Q286" s="132"/>
    </row>
    <row r="287" spans="2:17">
      <c r="B287" s="113"/>
      <c r="C287" s="113"/>
      <c r="D287" s="113"/>
      <c r="E287" s="113"/>
      <c r="F287" s="113"/>
      <c r="G287" s="113"/>
      <c r="H287" s="133"/>
      <c r="I287" s="130"/>
      <c r="J287" s="131"/>
      <c r="K287" s="113"/>
      <c r="L287" s="113"/>
      <c r="M287" s="113"/>
      <c r="N287" s="113"/>
      <c r="O287" s="113"/>
      <c r="P287" s="125"/>
      <c r="Q287" s="132"/>
    </row>
    <row r="288" spans="2:17">
      <c r="B288" s="113"/>
      <c r="C288" s="113"/>
      <c r="D288" s="113"/>
      <c r="E288" s="113"/>
      <c r="F288" s="113"/>
      <c r="G288" s="113"/>
      <c r="H288" s="133"/>
      <c r="I288" s="130"/>
      <c r="J288" s="131"/>
      <c r="K288" s="113"/>
      <c r="L288" s="113"/>
      <c r="M288" s="113"/>
      <c r="N288" s="113"/>
      <c r="O288" s="113"/>
      <c r="P288" s="125"/>
      <c r="Q288" s="132"/>
    </row>
    <row r="289" spans="2:17">
      <c r="B289" s="113"/>
      <c r="C289" s="113"/>
      <c r="D289" s="113"/>
      <c r="E289" s="113"/>
      <c r="F289" s="113"/>
      <c r="G289" s="113"/>
      <c r="H289" s="133"/>
      <c r="I289" s="130"/>
      <c r="J289" s="131"/>
      <c r="K289" s="113"/>
      <c r="L289" s="113"/>
      <c r="M289" s="113"/>
      <c r="N289" s="113"/>
      <c r="O289" s="113"/>
      <c r="P289" s="125"/>
      <c r="Q289" s="132"/>
    </row>
    <row r="290" spans="2:17">
      <c r="B290" s="113"/>
      <c r="C290" s="113"/>
      <c r="D290" s="113"/>
      <c r="E290" s="113"/>
      <c r="F290" s="113"/>
      <c r="G290" s="113"/>
      <c r="H290" s="133"/>
      <c r="I290" s="130"/>
      <c r="J290" s="131"/>
      <c r="K290" s="113"/>
      <c r="L290" s="113"/>
      <c r="M290" s="113"/>
      <c r="N290" s="113"/>
      <c r="O290" s="113"/>
      <c r="P290" s="125"/>
      <c r="Q290" s="132"/>
    </row>
    <row r="291" spans="2:17">
      <c r="B291" s="113"/>
      <c r="C291" s="113"/>
      <c r="D291" s="113"/>
      <c r="E291" s="113"/>
      <c r="F291" s="113"/>
      <c r="G291" s="113"/>
      <c r="H291" s="133"/>
      <c r="I291" s="130"/>
      <c r="J291" s="131"/>
      <c r="K291" s="113"/>
      <c r="L291" s="113"/>
      <c r="M291" s="113"/>
      <c r="N291" s="113"/>
      <c r="O291" s="113"/>
      <c r="P291" s="125"/>
      <c r="Q291" s="132"/>
    </row>
    <row r="292" spans="2:17">
      <c r="B292" s="113"/>
      <c r="C292" s="113"/>
      <c r="D292" s="113"/>
      <c r="E292" s="113"/>
      <c r="F292" s="113"/>
      <c r="G292" s="113"/>
      <c r="H292" s="133"/>
      <c r="I292" s="130"/>
      <c r="J292" s="131"/>
      <c r="K292" s="113"/>
      <c r="L292" s="113"/>
      <c r="M292" s="113"/>
      <c r="N292" s="113"/>
      <c r="O292" s="113"/>
      <c r="P292" s="125"/>
      <c r="Q292" s="132"/>
    </row>
    <row r="293" spans="2:17">
      <c r="B293" s="113"/>
      <c r="C293" s="113"/>
      <c r="D293" s="113"/>
      <c r="E293" s="113"/>
      <c r="F293" s="113"/>
      <c r="G293" s="113"/>
      <c r="H293" s="133"/>
      <c r="I293" s="130"/>
      <c r="J293" s="131"/>
      <c r="K293" s="113"/>
      <c r="L293" s="113"/>
      <c r="M293" s="113"/>
      <c r="N293" s="113"/>
      <c r="O293" s="113"/>
      <c r="P293" s="125"/>
      <c r="Q293" s="132"/>
    </row>
    <row r="294" spans="2:17">
      <c r="B294" s="113"/>
      <c r="C294" s="113"/>
      <c r="D294" s="113"/>
      <c r="E294" s="113"/>
      <c r="F294" s="113"/>
      <c r="G294" s="113"/>
      <c r="H294" s="133"/>
      <c r="I294" s="130"/>
      <c r="J294" s="131"/>
      <c r="K294" s="113"/>
      <c r="L294" s="113"/>
      <c r="M294" s="113"/>
      <c r="N294" s="113"/>
      <c r="O294" s="113"/>
      <c r="P294" s="125"/>
      <c r="Q294" s="132"/>
    </row>
    <row r="295" spans="2:17">
      <c r="B295" s="113"/>
      <c r="C295" s="113"/>
      <c r="D295" s="113"/>
      <c r="E295" s="113"/>
      <c r="F295" s="113"/>
      <c r="G295" s="113"/>
      <c r="H295" s="133"/>
      <c r="I295" s="130"/>
      <c r="J295" s="131"/>
      <c r="K295" s="113"/>
      <c r="L295" s="113"/>
      <c r="M295" s="113"/>
      <c r="N295" s="113"/>
      <c r="O295" s="113"/>
      <c r="P295" s="125"/>
      <c r="Q295" s="132"/>
    </row>
    <row r="296" spans="2:17">
      <c r="B296" s="113"/>
      <c r="C296" s="113"/>
      <c r="D296" s="113"/>
      <c r="E296" s="113"/>
      <c r="F296" s="113"/>
      <c r="G296" s="113"/>
      <c r="H296" s="133"/>
      <c r="I296" s="130"/>
      <c r="J296" s="131"/>
      <c r="K296" s="113"/>
      <c r="L296" s="113"/>
      <c r="M296" s="113"/>
      <c r="N296" s="113"/>
      <c r="O296" s="113"/>
      <c r="P296" s="125"/>
      <c r="Q296" s="132"/>
    </row>
    <row r="297" spans="2:17">
      <c r="B297" s="113"/>
      <c r="C297" s="113"/>
      <c r="D297" s="113"/>
      <c r="E297" s="113"/>
      <c r="F297" s="113"/>
      <c r="G297" s="113"/>
      <c r="H297" s="133"/>
      <c r="I297" s="130"/>
      <c r="J297" s="131"/>
      <c r="K297" s="113"/>
      <c r="L297" s="113"/>
      <c r="M297" s="113"/>
      <c r="N297" s="113"/>
      <c r="O297" s="113"/>
      <c r="P297" s="125"/>
      <c r="Q297" s="132"/>
    </row>
    <row r="298" spans="2:17">
      <c r="B298" s="113"/>
      <c r="C298" s="113"/>
      <c r="D298" s="113"/>
      <c r="E298" s="113"/>
      <c r="F298" s="113"/>
      <c r="G298" s="113"/>
      <c r="H298" s="133"/>
      <c r="I298" s="130"/>
      <c r="J298" s="131"/>
      <c r="K298" s="113"/>
      <c r="L298" s="113"/>
      <c r="M298" s="113"/>
      <c r="N298" s="113"/>
      <c r="O298" s="113"/>
      <c r="P298" s="125"/>
      <c r="Q298" s="132"/>
    </row>
    <row r="299" spans="2:17">
      <c r="B299" s="113"/>
      <c r="C299" s="113"/>
      <c r="D299" s="113"/>
      <c r="E299" s="113"/>
      <c r="F299" s="113"/>
      <c r="G299" s="113"/>
      <c r="H299" s="133"/>
      <c r="I299" s="130"/>
      <c r="J299" s="131"/>
      <c r="K299" s="113"/>
      <c r="L299" s="113"/>
      <c r="M299" s="113"/>
      <c r="N299" s="113"/>
      <c r="O299" s="113"/>
      <c r="P299" s="125"/>
      <c r="Q299" s="132"/>
    </row>
    <row r="300" spans="2:17">
      <c r="B300" s="113"/>
      <c r="C300" s="113"/>
      <c r="D300" s="113"/>
      <c r="E300" s="113"/>
      <c r="F300" s="113"/>
      <c r="G300" s="113"/>
      <c r="H300" s="133"/>
      <c r="I300" s="130"/>
      <c r="J300" s="131"/>
      <c r="K300" s="113"/>
      <c r="L300" s="113"/>
      <c r="M300" s="113"/>
      <c r="N300" s="113"/>
      <c r="O300" s="113"/>
      <c r="P300" s="125"/>
      <c r="Q300" s="132"/>
    </row>
    <row r="301" spans="2:17">
      <c r="B301" s="113"/>
      <c r="C301" s="113"/>
      <c r="D301" s="113"/>
      <c r="E301" s="113"/>
      <c r="F301" s="113"/>
      <c r="G301" s="113"/>
      <c r="H301" s="133"/>
      <c r="I301" s="130"/>
      <c r="J301" s="131"/>
      <c r="K301" s="113"/>
      <c r="L301" s="113"/>
      <c r="M301" s="113"/>
      <c r="N301" s="113"/>
      <c r="O301" s="113"/>
      <c r="P301" s="125"/>
      <c r="Q301" s="132"/>
    </row>
    <row r="302" spans="2:17">
      <c r="B302" s="113"/>
      <c r="C302" s="113"/>
      <c r="D302" s="113"/>
      <c r="E302" s="113"/>
      <c r="F302" s="113"/>
      <c r="G302" s="113"/>
      <c r="H302" s="133"/>
      <c r="I302" s="130"/>
      <c r="J302" s="131"/>
      <c r="K302" s="113"/>
      <c r="L302" s="113"/>
      <c r="M302" s="113"/>
      <c r="N302" s="113"/>
      <c r="O302" s="113"/>
      <c r="P302" s="125"/>
      <c r="Q302" s="132"/>
    </row>
    <row r="303" spans="2:17">
      <c r="B303" s="113"/>
      <c r="C303" s="113"/>
      <c r="D303" s="113"/>
      <c r="E303" s="113"/>
      <c r="F303" s="113"/>
      <c r="G303" s="113"/>
      <c r="H303" s="133"/>
      <c r="I303" s="130"/>
      <c r="J303" s="131"/>
      <c r="K303" s="113"/>
      <c r="L303" s="113"/>
      <c r="M303" s="113"/>
      <c r="N303" s="113"/>
      <c r="O303" s="113"/>
      <c r="P303" s="125"/>
      <c r="Q303" s="132"/>
    </row>
    <row r="304" spans="2:17">
      <c r="B304" s="113"/>
      <c r="C304" s="113"/>
      <c r="D304" s="113"/>
      <c r="E304" s="113"/>
      <c r="F304" s="113"/>
      <c r="G304" s="113"/>
      <c r="H304" s="133"/>
      <c r="I304" s="130"/>
      <c r="J304" s="131"/>
      <c r="K304" s="113"/>
      <c r="L304" s="113"/>
      <c r="M304" s="113"/>
      <c r="N304" s="113"/>
      <c r="O304" s="113"/>
      <c r="P304" s="125"/>
      <c r="Q304" s="132"/>
    </row>
    <row r="305" spans="2:17">
      <c r="B305" s="113"/>
      <c r="C305" s="113"/>
      <c r="D305" s="113"/>
      <c r="E305" s="113"/>
      <c r="F305" s="113"/>
      <c r="G305" s="113"/>
      <c r="H305" s="133"/>
      <c r="I305" s="130"/>
      <c r="J305" s="131"/>
      <c r="K305" s="113"/>
      <c r="L305" s="113"/>
      <c r="M305" s="113"/>
      <c r="N305" s="113"/>
      <c r="O305" s="113"/>
      <c r="P305" s="125"/>
      <c r="Q305" s="132"/>
    </row>
    <row r="306" spans="2:17">
      <c r="B306" s="113"/>
      <c r="C306" s="113"/>
      <c r="D306" s="113"/>
      <c r="E306" s="113"/>
      <c r="F306" s="113"/>
      <c r="G306" s="113"/>
      <c r="H306" s="133"/>
      <c r="I306" s="130"/>
      <c r="J306" s="131"/>
      <c r="K306" s="113"/>
      <c r="L306" s="113"/>
      <c r="M306" s="113"/>
      <c r="N306" s="113"/>
      <c r="O306" s="113"/>
      <c r="P306" s="125"/>
      <c r="Q306" s="132"/>
    </row>
    <row r="307" spans="2:17">
      <c r="B307" s="113"/>
      <c r="C307" s="113"/>
      <c r="D307" s="113"/>
      <c r="E307" s="113"/>
      <c r="F307" s="113"/>
      <c r="G307" s="113"/>
      <c r="H307" s="133"/>
      <c r="I307" s="130"/>
      <c r="J307" s="131"/>
      <c r="K307" s="113"/>
      <c r="L307" s="113"/>
      <c r="M307" s="113"/>
      <c r="N307" s="113"/>
      <c r="O307" s="113"/>
      <c r="P307" s="125"/>
      <c r="Q307" s="132"/>
    </row>
    <row r="308" spans="2:17">
      <c r="B308" s="113"/>
      <c r="C308" s="113"/>
      <c r="D308" s="113"/>
      <c r="E308" s="113"/>
      <c r="F308" s="113"/>
      <c r="G308" s="113"/>
      <c r="H308" s="133"/>
      <c r="I308" s="130"/>
      <c r="J308" s="131"/>
      <c r="K308" s="113"/>
      <c r="L308" s="113"/>
      <c r="M308" s="113"/>
      <c r="N308" s="113"/>
      <c r="O308" s="113"/>
      <c r="P308" s="125"/>
      <c r="Q308" s="132"/>
    </row>
    <row r="309" spans="2:17">
      <c r="B309" s="113"/>
      <c r="C309" s="113"/>
      <c r="D309" s="113"/>
      <c r="E309" s="113"/>
      <c r="F309" s="113"/>
      <c r="G309" s="113"/>
      <c r="H309" s="133"/>
      <c r="I309" s="130"/>
      <c r="J309" s="131"/>
      <c r="K309" s="113"/>
      <c r="L309" s="113"/>
      <c r="M309" s="113"/>
      <c r="N309" s="113"/>
      <c r="O309" s="113"/>
      <c r="P309" s="125"/>
      <c r="Q309" s="132"/>
    </row>
    <row r="310" spans="2:17">
      <c r="B310" s="113"/>
      <c r="C310" s="113"/>
      <c r="D310" s="113"/>
      <c r="E310" s="113"/>
      <c r="F310" s="113"/>
      <c r="G310" s="113"/>
      <c r="H310" s="133"/>
      <c r="I310" s="130"/>
      <c r="J310" s="131"/>
      <c r="K310" s="113"/>
      <c r="L310" s="113"/>
      <c r="M310" s="113"/>
      <c r="N310" s="113"/>
      <c r="O310" s="113"/>
      <c r="P310" s="125"/>
      <c r="Q310" s="132"/>
    </row>
  </sheetData>
  <mergeCells count="289">
    <mergeCell ref="A1:P1"/>
    <mergeCell ref="D2:E2"/>
    <mergeCell ref="K2:N2"/>
    <mergeCell ref="K4:M4"/>
    <mergeCell ref="K5:M5"/>
    <mergeCell ref="K6:M6"/>
    <mergeCell ref="K7:M7"/>
    <mergeCell ref="K8:M8"/>
    <mergeCell ref="K9:M9"/>
    <mergeCell ref="K10:M10"/>
    <mergeCell ref="K11:M11"/>
    <mergeCell ref="K12:M12"/>
    <mergeCell ref="K13:M13"/>
    <mergeCell ref="K14:M14"/>
    <mergeCell ref="K15:M15"/>
    <mergeCell ref="K16:M16"/>
    <mergeCell ref="K17:M17"/>
    <mergeCell ref="K18:M18"/>
    <mergeCell ref="K19:M19"/>
    <mergeCell ref="K20:M20"/>
    <mergeCell ref="K21:M21"/>
    <mergeCell ref="K22:M22"/>
    <mergeCell ref="K23:M23"/>
    <mergeCell ref="K24:M24"/>
    <mergeCell ref="A25:I25"/>
    <mergeCell ref="K25:M25"/>
    <mergeCell ref="K26:M26"/>
    <mergeCell ref="K27:M27"/>
    <mergeCell ref="K28:M28"/>
    <mergeCell ref="K29:M29"/>
    <mergeCell ref="K30:M30"/>
    <mergeCell ref="K31:M31"/>
    <mergeCell ref="K32:M32"/>
    <mergeCell ref="K33:M33"/>
    <mergeCell ref="K34:M34"/>
    <mergeCell ref="K35:M35"/>
    <mergeCell ref="K36:M36"/>
    <mergeCell ref="K37:M37"/>
    <mergeCell ref="K38:M38"/>
    <mergeCell ref="K39:M39"/>
    <mergeCell ref="K40:M40"/>
    <mergeCell ref="K41:M41"/>
    <mergeCell ref="K42:M42"/>
    <mergeCell ref="K43:M43"/>
    <mergeCell ref="K44:M44"/>
    <mergeCell ref="K45:M45"/>
    <mergeCell ref="K46:M46"/>
    <mergeCell ref="K47:M47"/>
    <mergeCell ref="K48:M48"/>
    <mergeCell ref="K49:M49"/>
    <mergeCell ref="A50:I50"/>
    <mergeCell ref="K50:M50"/>
    <mergeCell ref="K51:M51"/>
    <mergeCell ref="K52:M52"/>
    <mergeCell ref="K53:M53"/>
    <mergeCell ref="K54:M54"/>
    <mergeCell ref="K55:M55"/>
    <mergeCell ref="K56:M56"/>
    <mergeCell ref="K57:M57"/>
    <mergeCell ref="K58:M58"/>
    <mergeCell ref="K59:M59"/>
    <mergeCell ref="K60:M60"/>
    <mergeCell ref="K61:M61"/>
    <mergeCell ref="K62:M62"/>
    <mergeCell ref="A63:I63"/>
    <mergeCell ref="K63:M63"/>
    <mergeCell ref="K64:M64"/>
    <mergeCell ref="K65:M65"/>
    <mergeCell ref="K66:M66"/>
    <mergeCell ref="K67:M67"/>
    <mergeCell ref="K68:M68"/>
    <mergeCell ref="K69:M69"/>
    <mergeCell ref="K70:M70"/>
    <mergeCell ref="K71:M71"/>
    <mergeCell ref="K72:M72"/>
    <mergeCell ref="K73:M73"/>
    <mergeCell ref="K74:M74"/>
    <mergeCell ref="K75:M75"/>
    <mergeCell ref="K76:M76"/>
    <mergeCell ref="K77:M77"/>
    <mergeCell ref="K78:M78"/>
    <mergeCell ref="K79:M79"/>
    <mergeCell ref="K80:M80"/>
    <mergeCell ref="K81:M81"/>
    <mergeCell ref="K82:M82"/>
    <mergeCell ref="K83:M83"/>
    <mergeCell ref="K84:M84"/>
    <mergeCell ref="K85:M85"/>
    <mergeCell ref="K86:M86"/>
    <mergeCell ref="K87:M87"/>
    <mergeCell ref="A88:I88"/>
    <mergeCell ref="K88:M88"/>
    <mergeCell ref="A89:B89"/>
    <mergeCell ref="K89:M89"/>
    <mergeCell ref="K90:M90"/>
    <mergeCell ref="K91:M91"/>
    <mergeCell ref="K92:M92"/>
    <mergeCell ref="K93:M93"/>
    <mergeCell ref="K94:M94"/>
    <mergeCell ref="K95:M95"/>
    <mergeCell ref="K96:M96"/>
    <mergeCell ref="K97:M97"/>
    <mergeCell ref="K98:M98"/>
    <mergeCell ref="K99:M99"/>
    <mergeCell ref="K100:M100"/>
    <mergeCell ref="K101:M101"/>
    <mergeCell ref="K102:M102"/>
    <mergeCell ref="K103:M103"/>
    <mergeCell ref="B104:I104"/>
    <mergeCell ref="K104:M104"/>
    <mergeCell ref="K105:M105"/>
    <mergeCell ref="K106:M106"/>
    <mergeCell ref="K107:M107"/>
    <mergeCell ref="K108:M108"/>
    <mergeCell ref="K109:M109"/>
    <mergeCell ref="K110:M110"/>
    <mergeCell ref="K111:M111"/>
    <mergeCell ref="K112:M112"/>
    <mergeCell ref="K113:M113"/>
    <mergeCell ref="B114:I114"/>
    <mergeCell ref="K114:M114"/>
    <mergeCell ref="K115:M115"/>
    <mergeCell ref="K116:M116"/>
    <mergeCell ref="K117:M117"/>
    <mergeCell ref="K118:M118"/>
    <mergeCell ref="K119:M119"/>
    <mergeCell ref="K120:M120"/>
    <mergeCell ref="K121:M121"/>
    <mergeCell ref="K122:M122"/>
    <mergeCell ref="K123:M123"/>
    <mergeCell ref="K124:M124"/>
    <mergeCell ref="K125:M125"/>
    <mergeCell ref="K126:M126"/>
    <mergeCell ref="K127:M127"/>
    <mergeCell ref="K128:M128"/>
    <mergeCell ref="B129:I129"/>
    <mergeCell ref="K129:M129"/>
    <mergeCell ref="K130:M130"/>
    <mergeCell ref="K131:M131"/>
    <mergeCell ref="K132:M132"/>
    <mergeCell ref="K133:M133"/>
    <mergeCell ref="K134:M134"/>
    <mergeCell ref="K135:M135"/>
    <mergeCell ref="B136:I136"/>
    <mergeCell ref="K136:M136"/>
    <mergeCell ref="K137:M137"/>
    <mergeCell ref="K138:M138"/>
    <mergeCell ref="K139:M139"/>
    <mergeCell ref="K140:M140"/>
    <mergeCell ref="K141:M141"/>
    <mergeCell ref="B142:I142"/>
    <mergeCell ref="K142:M142"/>
    <mergeCell ref="K143:N143"/>
    <mergeCell ref="K144:N144"/>
    <mergeCell ref="K145:M145"/>
    <mergeCell ref="K146:M146"/>
    <mergeCell ref="K147:M147"/>
    <mergeCell ref="K148:M148"/>
    <mergeCell ref="K149:M149"/>
    <mergeCell ref="B150:I150"/>
    <mergeCell ref="K150:M150"/>
    <mergeCell ref="F151:I151"/>
    <mergeCell ref="K151:M151"/>
    <mergeCell ref="B157:I157"/>
    <mergeCell ref="K157:M157"/>
    <mergeCell ref="K158:L158"/>
    <mergeCell ref="K159:L159"/>
    <mergeCell ref="K160:L160"/>
    <mergeCell ref="K161:L161"/>
    <mergeCell ref="B162:I162"/>
    <mergeCell ref="K162:L162"/>
    <mergeCell ref="K163:L163"/>
    <mergeCell ref="K164:M164"/>
    <mergeCell ref="K165:M165"/>
    <mergeCell ref="K166:M166"/>
    <mergeCell ref="B167:I167"/>
    <mergeCell ref="K167:L167"/>
    <mergeCell ref="K168:M168"/>
    <mergeCell ref="K169:M169"/>
    <mergeCell ref="K170:M170"/>
    <mergeCell ref="B171:I171"/>
    <mergeCell ref="K171:M171"/>
    <mergeCell ref="K172:M172"/>
    <mergeCell ref="K173:M173"/>
    <mergeCell ref="K174:M174"/>
    <mergeCell ref="K175:M175"/>
    <mergeCell ref="K176:M176"/>
    <mergeCell ref="K177:M177"/>
    <mergeCell ref="K178:N178"/>
    <mergeCell ref="K179:N179"/>
    <mergeCell ref="B180:I180"/>
    <mergeCell ref="K180:M180"/>
    <mergeCell ref="F181:I181"/>
    <mergeCell ref="K181:L181"/>
    <mergeCell ref="A2:A3"/>
    <mergeCell ref="B2:B3"/>
    <mergeCell ref="B4:B23"/>
    <mergeCell ref="B26:B46"/>
    <mergeCell ref="B47:B49"/>
    <mergeCell ref="B51:B62"/>
    <mergeCell ref="B64:B66"/>
    <mergeCell ref="B67:B87"/>
    <mergeCell ref="B91:B103"/>
    <mergeCell ref="B105:B113"/>
    <mergeCell ref="B116:B128"/>
    <mergeCell ref="B130:B135"/>
    <mergeCell ref="B137:B139"/>
    <mergeCell ref="B140:B141"/>
    <mergeCell ref="B143:B149"/>
    <mergeCell ref="B152:B156"/>
    <mergeCell ref="B158:B161"/>
    <mergeCell ref="B163:B166"/>
    <mergeCell ref="B168:B170"/>
    <mergeCell ref="B172:B179"/>
    <mergeCell ref="C2:C3"/>
    <mergeCell ref="C4:C23"/>
    <mergeCell ref="C26:C46"/>
    <mergeCell ref="C47:C49"/>
    <mergeCell ref="C51:C62"/>
    <mergeCell ref="C64:C66"/>
    <mergeCell ref="C67:C87"/>
    <mergeCell ref="C91:C103"/>
    <mergeCell ref="C105:C113"/>
    <mergeCell ref="C116:C128"/>
    <mergeCell ref="C130:C135"/>
    <mergeCell ref="C137:C139"/>
    <mergeCell ref="C140:C141"/>
    <mergeCell ref="C143:C149"/>
    <mergeCell ref="C152:C156"/>
    <mergeCell ref="C158:C161"/>
    <mergeCell ref="C163:C166"/>
    <mergeCell ref="C168:C170"/>
    <mergeCell ref="C172:C179"/>
    <mergeCell ref="D4:D23"/>
    <mergeCell ref="D26:D46"/>
    <mergeCell ref="D47:D49"/>
    <mergeCell ref="D51:D62"/>
    <mergeCell ref="D64:D66"/>
    <mergeCell ref="D67:D87"/>
    <mergeCell ref="D91:D103"/>
    <mergeCell ref="D105:D113"/>
    <mergeCell ref="D116:D128"/>
    <mergeCell ref="D130:D135"/>
    <mergeCell ref="D137:D139"/>
    <mergeCell ref="D140:D141"/>
    <mergeCell ref="D143:D149"/>
    <mergeCell ref="D152:D156"/>
    <mergeCell ref="D158:D161"/>
    <mergeCell ref="D163:D166"/>
    <mergeCell ref="D168:D170"/>
    <mergeCell ref="D172:D179"/>
    <mergeCell ref="E4:E23"/>
    <mergeCell ref="E26:E46"/>
    <mergeCell ref="E47:E49"/>
    <mergeCell ref="E51:E62"/>
    <mergeCell ref="E64:E66"/>
    <mergeCell ref="E67:E87"/>
    <mergeCell ref="E91:E103"/>
    <mergeCell ref="E105:E113"/>
    <mergeCell ref="E116:E128"/>
    <mergeCell ref="E130:E135"/>
    <mergeCell ref="E137:E139"/>
    <mergeCell ref="E140:E141"/>
    <mergeCell ref="E143:E149"/>
    <mergeCell ref="E152:E156"/>
    <mergeCell ref="E158:E161"/>
    <mergeCell ref="E163:E166"/>
    <mergeCell ref="E168:E170"/>
    <mergeCell ref="E172:E179"/>
    <mergeCell ref="F2:F3"/>
    <mergeCell ref="F152:F156"/>
    <mergeCell ref="G2:G3"/>
    <mergeCell ref="H2:H3"/>
    <mergeCell ref="I2:I3"/>
    <mergeCell ref="J2:J3"/>
    <mergeCell ref="J152:J156"/>
    <mergeCell ref="N152:N156"/>
    <mergeCell ref="O2:O3"/>
    <mergeCell ref="O90:O103"/>
    <mergeCell ref="O105:O113"/>
    <mergeCell ref="O115:O128"/>
    <mergeCell ref="O130:O135"/>
    <mergeCell ref="O137:O139"/>
    <mergeCell ref="O140:O141"/>
    <mergeCell ref="O143:O149"/>
    <mergeCell ref="O152:O156"/>
    <mergeCell ref="O168:O169"/>
    <mergeCell ref="P2:P3"/>
    <mergeCell ref="K152:M156"/>
  </mergeCells>
  <conditionalFormatting sqref="G4:G8">
    <cfRule type="duplicateValues" dxfId="0" priority="1" stopIfTrue="1"/>
  </conditionalFormatting>
  <conditionalFormatting sqref="G9:G24">
    <cfRule type="duplicateValues" dxfId="0" priority="2" stopIfTrue="1"/>
  </conditionalFormatting>
  <printOptions horizontalCentered="1"/>
  <pageMargins left="0.196850393700787" right="0.196850393700787" top="0.393700787401575" bottom="0.393700787401575" header="0.31496062992126" footer="0.31496062992126"/>
  <pageSetup paperSize="8" fitToHeight="0" orientation="portrait"/>
  <headerFooter>
    <oddFooter>&amp;C第 &amp;P 页，共 &amp;N 页</oddFooter>
  </headerFooter>
  <rowBreaks count="1" manualBreakCount="1">
    <brk id="16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zoomScale="85" zoomScaleNormal="85" topLeftCell="A27" workbookViewId="0">
      <selection activeCell="B19" sqref="B19:B20"/>
    </sheetView>
  </sheetViews>
  <sheetFormatPr defaultColWidth="9" defaultRowHeight="14.25" outlineLevelCol="7"/>
  <cols>
    <col min="1" max="1" width="7.375" style="4" customWidth="1"/>
    <col min="2" max="2" width="22.875" style="5" customWidth="1"/>
    <col min="3" max="3" width="28.75" style="4" customWidth="1"/>
    <col min="4" max="4" width="10" style="6" customWidth="1"/>
    <col min="5" max="5" width="8.125" style="6" customWidth="1"/>
    <col min="6" max="6" width="82.625" style="6" customWidth="1"/>
    <col min="7" max="7" width="65.75" style="6" customWidth="1"/>
    <col min="8" max="8" width="19.25" style="4" customWidth="1"/>
    <col min="9" max="16384" width="9" style="7"/>
  </cols>
  <sheetData>
    <row r="1" ht="22.5" customHeight="1" spans="1:1">
      <c r="A1" s="4" t="s">
        <v>246</v>
      </c>
    </row>
    <row r="2" ht="39.75" customHeight="1" spans="1:8">
      <c r="A2" s="8" t="s">
        <v>247</v>
      </c>
      <c r="B2" s="8"/>
      <c r="C2" s="8"/>
      <c r="D2" s="8"/>
      <c r="E2" s="8"/>
      <c r="F2" s="8"/>
      <c r="G2" s="8"/>
      <c r="H2" s="8"/>
    </row>
    <row r="3" s="1" customFormat="1" ht="35.25" customHeight="1" spans="1:8">
      <c r="A3" s="9" t="s">
        <v>1</v>
      </c>
      <c r="B3" s="9" t="s">
        <v>248</v>
      </c>
      <c r="C3" s="9" t="s">
        <v>249</v>
      </c>
      <c r="D3" s="9" t="s">
        <v>250</v>
      </c>
      <c r="E3" s="9" t="s">
        <v>251</v>
      </c>
      <c r="F3" s="9" t="s">
        <v>252</v>
      </c>
      <c r="G3" s="9" t="s">
        <v>253</v>
      </c>
      <c r="H3" s="9" t="s">
        <v>12</v>
      </c>
    </row>
    <row r="4" s="1" customFormat="1" ht="225.75" customHeight="1" spans="1:8">
      <c r="A4" s="10">
        <v>1</v>
      </c>
      <c r="B4" s="11" t="s">
        <v>254</v>
      </c>
      <c r="C4" s="10" t="s">
        <v>255</v>
      </c>
      <c r="D4" s="10">
        <v>2</v>
      </c>
      <c r="E4" s="10" t="s">
        <v>256</v>
      </c>
      <c r="F4" s="12" t="s">
        <v>257</v>
      </c>
      <c r="G4" s="12" t="s">
        <v>258</v>
      </c>
      <c r="H4" s="13" t="s">
        <v>259</v>
      </c>
    </row>
    <row r="5" s="1" customFormat="1" ht="231.75" customHeight="1" spans="1:8">
      <c r="A5" s="10">
        <v>2</v>
      </c>
      <c r="B5" s="14"/>
      <c r="C5" s="10" t="s">
        <v>260</v>
      </c>
      <c r="D5" s="10">
        <v>1</v>
      </c>
      <c r="E5" s="10" t="s">
        <v>256</v>
      </c>
      <c r="F5" s="12" t="s">
        <v>261</v>
      </c>
      <c r="G5" s="12" t="s">
        <v>262</v>
      </c>
      <c r="H5" s="13" t="s">
        <v>259</v>
      </c>
    </row>
    <row r="6" s="1" customFormat="1" ht="193.5" customHeight="1" spans="1:8">
      <c r="A6" s="10">
        <v>3</v>
      </c>
      <c r="B6" s="14"/>
      <c r="C6" s="10" t="s">
        <v>263</v>
      </c>
      <c r="D6" s="10">
        <v>1</v>
      </c>
      <c r="E6" s="10" t="s">
        <v>256</v>
      </c>
      <c r="F6" s="12" t="s">
        <v>264</v>
      </c>
      <c r="G6" s="12" t="s">
        <v>265</v>
      </c>
      <c r="H6" s="13" t="s">
        <v>259</v>
      </c>
    </row>
    <row r="7" s="1" customFormat="1" ht="156" customHeight="1" spans="1:8">
      <c r="A7" s="10">
        <v>4</v>
      </c>
      <c r="B7" s="14"/>
      <c r="C7" s="10" t="s">
        <v>266</v>
      </c>
      <c r="D7" s="10">
        <v>1</v>
      </c>
      <c r="E7" s="10" t="s">
        <v>256</v>
      </c>
      <c r="F7" s="12" t="s">
        <v>267</v>
      </c>
      <c r="G7" s="12" t="s">
        <v>268</v>
      </c>
      <c r="H7" s="13" t="s">
        <v>259</v>
      </c>
    </row>
    <row r="8" s="2" customFormat="1" ht="168" customHeight="1" spans="1:8">
      <c r="A8" s="10">
        <v>5</v>
      </c>
      <c r="B8" s="14"/>
      <c r="C8" s="10" t="s">
        <v>269</v>
      </c>
      <c r="D8" s="10">
        <v>1</v>
      </c>
      <c r="E8" s="10" t="s">
        <v>256</v>
      </c>
      <c r="F8" s="12" t="s">
        <v>270</v>
      </c>
      <c r="G8" s="12" t="s">
        <v>271</v>
      </c>
      <c r="H8" s="13" t="s">
        <v>259</v>
      </c>
    </row>
    <row r="9" s="1" customFormat="1" ht="198.75" customHeight="1" spans="1:8">
      <c r="A9" s="10">
        <v>6</v>
      </c>
      <c r="B9" s="14"/>
      <c r="C9" s="10" t="s">
        <v>272</v>
      </c>
      <c r="D9" s="10">
        <v>1</v>
      </c>
      <c r="E9" s="10" t="s">
        <v>256</v>
      </c>
      <c r="F9" s="12" t="s">
        <v>273</v>
      </c>
      <c r="G9" s="12" t="s">
        <v>274</v>
      </c>
      <c r="H9" s="13" t="s">
        <v>259</v>
      </c>
    </row>
    <row r="10" s="1" customFormat="1" ht="146.25" customHeight="1" spans="1:8">
      <c r="A10" s="10">
        <v>7</v>
      </c>
      <c r="B10" s="14"/>
      <c r="C10" s="10" t="s">
        <v>275</v>
      </c>
      <c r="D10" s="10">
        <v>1</v>
      </c>
      <c r="E10" s="10" t="s">
        <v>256</v>
      </c>
      <c r="F10" s="12" t="s">
        <v>276</v>
      </c>
      <c r="G10" s="12" t="s">
        <v>277</v>
      </c>
      <c r="H10" s="13" t="s">
        <v>259</v>
      </c>
    </row>
    <row r="11" s="1" customFormat="1" ht="163.5" customHeight="1" spans="1:8">
      <c r="A11" s="10">
        <v>8</v>
      </c>
      <c r="B11" s="14"/>
      <c r="C11" s="10" t="s">
        <v>278</v>
      </c>
      <c r="D11" s="10">
        <v>1</v>
      </c>
      <c r="E11" s="10" t="s">
        <v>256</v>
      </c>
      <c r="F11" s="12" t="s">
        <v>279</v>
      </c>
      <c r="G11" s="12" t="s">
        <v>277</v>
      </c>
      <c r="H11" s="13" t="s">
        <v>259</v>
      </c>
    </row>
    <row r="12" s="1" customFormat="1" ht="162" customHeight="1" spans="1:8">
      <c r="A12" s="10">
        <v>9</v>
      </c>
      <c r="B12" s="15"/>
      <c r="C12" s="10" t="s">
        <v>280</v>
      </c>
      <c r="D12" s="10">
        <v>1</v>
      </c>
      <c r="E12" s="10" t="s">
        <v>256</v>
      </c>
      <c r="F12" s="12" t="s">
        <v>281</v>
      </c>
      <c r="G12" s="12" t="s">
        <v>282</v>
      </c>
      <c r="H12" s="13" t="s">
        <v>259</v>
      </c>
    </row>
    <row r="13" s="1" customFormat="1" ht="149.25" customHeight="1" spans="1:8">
      <c r="A13" s="10">
        <v>10</v>
      </c>
      <c r="B13" s="10" t="s">
        <v>283</v>
      </c>
      <c r="C13" s="10" t="s">
        <v>284</v>
      </c>
      <c r="D13" s="10">
        <v>1</v>
      </c>
      <c r="E13" s="10" t="s">
        <v>256</v>
      </c>
      <c r="F13" s="13" t="s">
        <v>285</v>
      </c>
      <c r="G13" s="13" t="s">
        <v>286</v>
      </c>
      <c r="H13" s="13" t="s">
        <v>259</v>
      </c>
    </row>
    <row r="14" s="1" customFormat="1" ht="213" customHeight="1" spans="1:8">
      <c r="A14" s="10">
        <v>11</v>
      </c>
      <c r="B14" s="11" t="s">
        <v>283</v>
      </c>
      <c r="C14" s="10" t="s">
        <v>287</v>
      </c>
      <c r="D14" s="10">
        <v>1</v>
      </c>
      <c r="E14" s="10" t="s">
        <v>256</v>
      </c>
      <c r="F14" s="13" t="s">
        <v>288</v>
      </c>
      <c r="G14" s="13" t="s">
        <v>289</v>
      </c>
      <c r="H14" s="13" t="s">
        <v>259</v>
      </c>
    </row>
    <row r="15" s="1" customFormat="1" ht="155.25" customHeight="1" spans="1:8">
      <c r="A15" s="10">
        <v>12</v>
      </c>
      <c r="B15" s="15"/>
      <c r="C15" s="10" t="s">
        <v>290</v>
      </c>
      <c r="D15" s="10">
        <v>1</v>
      </c>
      <c r="E15" s="10" t="s">
        <v>256</v>
      </c>
      <c r="F15" s="13" t="s">
        <v>291</v>
      </c>
      <c r="G15" s="13" t="s">
        <v>292</v>
      </c>
      <c r="H15" s="13" t="s">
        <v>259</v>
      </c>
    </row>
    <row r="16" s="1" customFormat="1" ht="155.25" customHeight="1" spans="1:8">
      <c r="A16" s="10">
        <v>13</v>
      </c>
      <c r="B16" s="11" t="s">
        <v>293</v>
      </c>
      <c r="C16" s="10" t="s">
        <v>294</v>
      </c>
      <c r="D16" s="10">
        <v>2</v>
      </c>
      <c r="E16" s="10" t="s">
        <v>256</v>
      </c>
      <c r="F16" s="13" t="s">
        <v>295</v>
      </c>
      <c r="G16" s="13" t="s">
        <v>296</v>
      </c>
      <c r="H16" s="13" t="s">
        <v>259</v>
      </c>
    </row>
    <row r="17" s="1" customFormat="1" ht="177.75" customHeight="1" spans="1:8">
      <c r="A17" s="10">
        <v>14</v>
      </c>
      <c r="B17" s="15"/>
      <c r="C17" s="10" t="s">
        <v>297</v>
      </c>
      <c r="D17" s="10">
        <v>2</v>
      </c>
      <c r="E17" s="10" t="s">
        <v>256</v>
      </c>
      <c r="F17" s="13" t="s">
        <v>298</v>
      </c>
      <c r="G17" s="13" t="s">
        <v>299</v>
      </c>
      <c r="H17" s="13" t="s">
        <v>259</v>
      </c>
    </row>
    <row r="18" s="1" customFormat="1" ht="94.5" customHeight="1" spans="1:8">
      <c r="A18" s="10">
        <v>15</v>
      </c>
      <c r="B18" s="16" t="s">
        <v>293</v>
      </c>
      <c r="C18" s="17" t="s">
        <v>300</v>
      </c>
      <c r="D18" s="17">
        <v>1</v>
      </c>
      <c r="E18" s="10" t="s">
        <v>256</v>
      </c>
      <c r="F18" s="18" t="s">
        <v>301</v>
      </c>
      <c r="G18" s="18" t="s">
        <v>302</v>
      </c>
      <c r="H18" s="19" t="s">
        <v>259</v>
      </c>
    </row>
    <row r="19" s="1" customFormat="1" ht="137.25" customHeight="1" spans="1:8">
      <c r="A19" s="10">
        <v>16</v>
      </c>
      <c r="B19" s="20" t="s">
        <v>303</v>
      </c>
      <c r="C19" s="17" t="s">
        <v>304</v>
      </c>
      <c r="D19" s="17">
        <v>2</v>
      </c>
      <c r="E19" s="10" t="s">
        <v>256</v>
      </c>
      <c r="F19" s="18" t="s">
        <v>305</v>
      </c>
      <c r="G19" s="18" t="s">
        <v>306</v>
      </c>
      <c r="H19" s="19" t="s">
        <v>259</v>
      </c>
    </row>
    <row r="20" s="1" customFormat="1" ht="156.75" customHeight="1" spans="1:8">
      <c r="A20" s="10">
        <v>17</v>
      </c>
      <c r="B20" s="21"/>
      <c r="C20" s="17" t="s">
        <v>307</v>
      </c>
      <c r="D20" s="17">
        <v>2</v>
      </c>
      <c r="E20" s="10" t="s">
        <v>256</v>
      </c>
      <c r="F20" s="18" t="s">
        <v>308</v>
      </c>
      <c r="G20" s="18" t="s">
        <v>309</v>
      </c>
      <c r="H20" s="19" t="s">
        <v>259</v>
      </c>
    </row>
    <row r="21" s="1" customFormat="1" ht="120" customHeight="1" spans="1:8">
      <c r="A21" s="10">
        <v>18</v>
      </c>
      <c r="B21" s="20" t="s">
        <v>310</v>
      </c>
      <c r="C21" s="16" t="s">
        <v>311</v>
      </c>
      <c r="D21" s="17">
        <v>1</v>
      </c>
      <c r="E21" s="10" t="s">
        <v>256</v>
      </c>
      <c r="F21" s="18" t="s">
        <v>312</v>
      </c>
      <c r="G21" s="18" t="s">
        <v>313</v>
      </c>
      <c r="H21" s="19" t="s">
        <v>259</v>
      </c>
    </row>
    <row r="22" s="1" customFormat="1" ht="127.5" customHeight="1" spans="1:8">
      <c r="A22" s="10">
        <v>19</v>
      </c>
      <c r="B22" s="22"/>
      <c r="C22" s="17" t="s">
        <v>314</v>
      </c>
      <c r="D22" s="17">
        <v>1</v>
      </c>
      <c r="E22" s="10" t="s">
        <v>256</v>
      </c>
      <c r="F22" s="18" t="s">
        <v>315</v>
      </c>
      <c r="G22" s="18" t="s">
        <v>316</v>
      </c>
      <c r="H22" s="19" t="s">
        <v>259</v>
      </c>
    </row>
    <row r="23" s="1" customFormat="1" ht="138.75" customHeight="1" spans="1:8">
      <c r="A23" s="10">
        <v>20</v>
      </c>
      <c r="B23" s="22"/>
      <c r="C23" s="17" t="s">
        <v>317</v>
      </c>
      <c r="D23" s="17">
        <v>1</v>
      </c>
      <c r="E23" s="10" t="s">
        <v>256</v>
      </c>
      <c r="F23" s="18" t="s">
        <v>318</v>
      </c>
      <c r="G23" s="18" t="s">
        <v>319</v>
      </c>
      <c r="H23" s="19" t="s">
        <v>259</v>
      </c>
    </row>
    <row r="24" s="1" customFormat="1" ht="153.75" customHeight="1" spans="1:8">
      <c r="A24" s="10">
        <v>21</v>
      </c>
      <c r="B24" s="22"/>
      <c r="C24" s="17" t="s">
        <v>320</v>
      </c>
      <c r="D24" s="17">
        <v>1</v>
      </c>
      <c r="E24" s="10" t="s">
        <v>256</v>
      </c>
      <c r="F24" s="18" t="s">
        <v>321</v>
      </c>
      <c r="G24" s="18" t="s">
        <v>322</v>
      </c>
      <c r="H24" s="19" t="s">
        <v>259</v>
      </c>
    </row>
    <row r="25" s="1" customFormat="1" ht="96.75" customHeight="1" spans="1:8">
      <c r="A25" s="10">
        <v>22</v>
      </c>
      <c r="B25" s="22"/>
      <c r="C25" s="16" t="s">
        <v>323</v>
      </c>
      <c r="D25" s="17">
        <v>1</v>
      </c>
      <c r="E25" s="10" t="s">
        <v>256</v>
      </c>
      <c r="F25" s="18" t="s">
        <v>324</v>
      </c>
      <c r="G25" s="18" t="s">
        <v>325</v>
      </c>
      <c r="H25" s="19" t="s">
        <v>259</v>
      </c>
    </row>
    <row r="26" s="1" customFormat="1" ht="195.75" customHeight="1" spans="1:8">
      <c r="A26" s="10">
        <v>23</v>
      </c>
      <c r="B26" s="22"/>
      <c r="C26" s="17" t="s">
        <v>326</v>
      </c>
      <c r="D26" s="17">
        <v>1</v>
      </c>
      <c r="E26" s="10" t="s">
        <v>256</v>
      </c>
      <c r="F26" s="18" t="s">
        <v>327</v>
      </c>
      <c r="G26" s="18" t="s">
        <v>328</v>
      </c>
      <c r="H26" s="19" t="s">
        <v>259</v>
      </c>
    </row>
    <row r="27" s="1" customFormat="1" ht="129" customHeight="1" spans="1:8">
      <c r="A27" s="10">
        <v>24</v>
      </c>
      <c r="B27" s="21"/>
      <c r="C27" s="17" t="s">
        <v>329</v>
      </c>
      <c r="D27" s="17">
        <v>1</v>
      </c>
      <c r="E27" s="10" t="s">
        <v>256</v>
      </c>
      <c r="F27" s="18" t="s">
        <v>330</v>
      </c>
      <c r="G27" s="18" t="s">
        <v>331</v>
      </c>
      <c r="H27" s="13" t="s">
        <v>259</v>
      </c>
    </row>
    <row r="28" s="1" customFormat="1" ht="82.5" customHeight="1" spans="1:8">
      <c r="A28" s="10">
        <v>25</v>
      </c>
      <c r="B28" s="20" t="s">
        <v>332</v>
      </c>
      <c r="C28" s="23" t="s">
        <v>333</v>
      </c>
      <c r="D28" s="17">
        <v>1</v>
      </c>
      <c r="E28" s="10" t="s">
        <v>256</v>
      </c>
      <c r="F28" s="18" t="s">
        <v>334</v>
      </c>
      <c r="G28" s="18" t="s">
        <v>335</v>
      </c>
      <c r="H28" s="19" t="s">
        <v>259</v>
      </c>
    </row>
    <row r="29" s="1" customFormat="1" ht="82.5" customHeight="1" spans="1:8">
      <c r="A29" s="10">
        <v>26</v>
      </c>
      <c r="B29" s="21"/>
      <c r="C29" s="23" t="s">
        <v>336</v>
      </c>
      <c r="D29" s="17">
        <v>1</v>
      </c>
      <c r="E29" s="10" t="s">
        <v>256</v>
      </c>
      <c r="F29" s="18" t="s">
        <v>337</v>
      </c>
      <c r="G29" s="18" t="s">
        <v>338</v>
      </c>
      <c r="H29" s="19" t="s">
        <v>259</v>
      </c>
    </row>
    <row r="30" s="3" customFormat="1" ht="33.75" customHeight="1" spans="1:8">
      <c r="A30" s="24" t="s">
        <v>241</v>
      </c>
      <c r="B30" s="25"/>
      <c r="C30" s="26"/>
      <c r="D30" s="27">
        <v>31</v>
      </c>
      <c r="E30" s="24"/>
      <c r="F30" s="25"/>
      <c r="G30" s="25"/>
      <c r="H30" s="26"/>
    </row>
  </sheetData>
  <autoFilter xmlns:etc="http://www.wps.cn/officeDocument/2017/etCustomData" ref="A3:H30" etc:filterBottomFollowUsedRange="0">
    <extLst/>
  </autoFilter>
  <mergeCells count="9">
    <mergeCell ref="A2:H2"/>
    <mergeCell ref="A30:C30"/>
    <mergeCell ref="E30:H30"/>
    <mergeCell ref="B4:B12"/>
    <mergeCell ref="B14:B15"/>
    <mergeCell ref="B16:B17"/>
    <mergeCell ref="B19:B20"/>
    <mergeCell ref="B21:B27"/>
    <mergeCell ref="B28:B29"/>
  </mergeCells>
  <printOptions horizontalCentered="1"/>
  <pageMargins left="0.354330708661417" right="0.354330708661417" top="0.393700787401575" bottom="0.78740157480315" header="0.511811023622047" footer="0.511811023622047"/>
  <pageSetup paperSize="8" scale="94"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3</vt:i4>
      </vt:variant>
    </vt:vector>
  </HeadingPairs>
  <TitlesOfParts>
    <vt:vector size="3" baseType="lpstr">
      <vt:lpstr>V0</vt:lpstr>
      <vt:lpstr>V1</vt: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胖骆驼。</cp:lastModifiedBy>
  <dcterms:created xsi:type="dcterms:W3CDTF">2022-12-09T09:32:00Z</dcterms:created>
  <cp:lastPrinted>2024-11-11T01:31:00Z</cp:lastPrinted>
  <dcterms:modified xsi:type="dcterms:W3CDTF">2024-12-25T08:37:55Z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13056D434294481A8A2F8AE566FCDDC6_13</vt:lpwstr>
  </property>
  <property fmtid="{D5CDD505-2E9C-101B-9397-08002B2CF9AE}" pid="3" name="KSOProductBuildVer">
    <vt:lpwstr>2052-12.1.0.19302</vt:lpwstr>
  </property>
</Properties>
</file>