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5" windowHeight="9180" tabRatio="755"/>
  </bookViews>
  <sheets>
    <sheet name="森林管护岗位1" sheetId="6" r:id="rId1"/>
    <sheet name="森林管护岗位2 " sheetId="10" r:id="rId2"/>
    <sheet name="机关岗位1" sheetId="7" r:id="rId3"/>
    <sheet name="机关岗位2" sheetId="8" r:id="rId4"/>
    <sheet name="机关岗位3" sheetId="9" r:id="rId5"/>
  </sheets>
  <definedNames>
    <definedName name="_xlnm._FilterDatabase" localSheetId="2" hidden="1">机关岗位1!$B$3:$J$7</definedName>
    <definedName name="_xlnm._FilterDatabase" localSheetId="3" hidden="1">机关岗位2!$B$3:$J$8</definedName>
    <definedName name="_xlnm._FilterDatabase" localSheetId="4" hidden="1">机关岗位3!$B$3:$J$10</definedName>
    <definedName name="_xlnm._FilterDatabase" localSheetId="0" hidden="1">森林管护岗位1!$B$3:$J$10</definedName>
    <definedName name="_xlnm._FilterDatabase" localSheetId="1" hidden="1">'森林管护岗位2 '!$B$3:$J$29</definedName>
    <definedName name="_xlnm.Print_Titles" localSheetId="2">机关岗位1!$1:$4</definedName>
    <definedName name="_xlnm.Print_Titles" localSheetId="3">机关岗位2!$1:$4</definedName>
    <definedName name="_xlnm.Print_Titles" localSheetId="4">机关岗位3!$1:$4</definedName>
    <definedName name="_xlnm.Print_Titles" localSheetId="0">森林管护岗位1!$1:$4</definedName>
    <definedName name="_xlnm.Print_Titles" localSheetId="1">'森林管护岗位2 '!$1:$4</definedName>
  </definedNames>
  <calcPr calcId="124519"/>
</workbook>
</file>

<file path=xl/calcChain.xml><?xml version="1.0" encoding="utf-8"?>
<calcChain xmlns="http://schemas.openxmlformats.org/spreadsheetml/2006/main">
  <c r="F10" i="9"/>
  <c r="F9"/>
  <c r="F8"/>
  <c r="F7"/>
  <c r="F6"/>
  <c r="F5"/>
  <c r="D10"/>
  <c r="G10" s="1"/>
  <c r="D9"/>
  <c r="G9" s="1"/>
  <c r="D8"/>
  <c r="G8" s="1"/>
  <c r="D7"/>
  <c r="G7" s="1"/>
  <c r="D6"/>
  <c r="G6" s="1"/>
  <c r="D5"/>
  <c r="G5" s="1"/>
  <c r="F10" i="8"/>
  <c r="F9"/>
  <c r="G9" s="1"/>
  <c r="F8"/>
  <c r="F7"/>
  <c r="F6"/>
  <c r="F5"/>
  <c r="D10"/>
  <c r="D9"/>
  <c r="D8"/>
  <c r="G8" s="1"/>
  <c r="D7"/>
  <c r="G7" s="1"/>
  <c r="D6"/>
  <c r="G6" s="1"/>
  <c r="D5"/>
  <c r="G5" s="1"/>
  <c r="F7" i="7"/>
  <c r="F6"/>
  <c r="F5"/>
  <c r="D7"/>
  <c r="G7" s="1"/>
  <c r="D6"/>
  <c r="G6" s="1"/>
  <c r="D5"/>
  <c r="G5" s="1"/>
  <c r="F10" i="6"/>
  <c r="F9"/>
  <c r="F8"/>
  <c r="F7"/>
  <c r="F6"/>
  <c r="F5"/>
  <c r="D10"/>
  <c r="G10" s="1"/>
  <c r="D9"/>
  <c r="G9" s="1"/>
  <c r="D8"/>
  <c r="G8" s="1"/>
  <c r="D7"/>
  <c r="G7" s="1"/>
  <c r="D6"/>
  <c r="G6" s="1"/>
  <c r="D5"/>
  <c r="G5" s="1"/>
  <c r="G18" i="10"/>
  <c r="F29"/>
  <c r="F28"/>
  <c r="F27"/>
  <c r="F26"/>
  <c r="G26" s="1"/>
  <c r="F25"/>
  <c r="G25" s="1"/>
  <c r="F24"/>
  <c r="G24" s="1"/>
  <c r="F23"/>
  <c r="F22"/>
  <c r="F21"/>
  <c r="F20"/>
  <c r="F19"/>
  <c r="F18"/>
  <c r="F17"/>
  <c r="F16"/>
  <c r="F15"/>
  <c r="F14"/>
  <c r="F13"/>
  <c r="F12"/>
  <c r="F11"/>
  <c r="F10"/>
  <c r="F9"/>
  <c r="F8"/>
  <c r="G8" s="1"/>
  <c r="F7"/>
  <c r="G7" s="1"/>
  <c r="F6"/>
  <c r="G6" s="1"/>
  <c r="F5"/>
  <c r="D29"/>
  <c r="D28"/>
  <c r="G28" s="1"/>
  <c r="D27"/>
  <c r="G27" s="1"/>
  <c r="D26"/>
  <c r="D25"/>
  <c r="D24"/>
  <c r="D23"/>
  <c r="D22"/>
  <c r="G22" s="1"/>
  <c r="D21"/>
  <c r="G21" s="1"/>
  <c r="D20"/>
  <c r="G20" s="1"/>
  <c r="D19"/>
  <c r="G19" s="1"/>
  <c r="D18"/>
  <c r="D17"/>
  <c r="D16"/>
  <c r="G16" s="1"/>
  <c r="D15"/>
  <c r="G15" s="1"/>
  <c r="D14"/>
  <c r="G14" s="1"/>
  <c r="D13"/>
  <c r="G13" s="1"/>
  <c r="D12"/>
  <c r="G12" s="1"/>
  <c r="D11"/>
  <c r="D10"/>
  <c r="G10" s="1"/>
  <c r="D9"/>
  <c r="G9" s="1"/>
  <c r="D8"/>
  <c r="D7"/>
  <c r="D6"/>
  <c r="D5"/>
  <c r="G10" i="8" l="1"/>
  <c r="G5" i="10"/>
  <c r="G11"/>
  <c r="G17"/>
  <c r="G23"/>
  <c r="G29"/>
</calcChain>
</file>

<file path=xl/sharedStrings.xml><?xml version="1.0" encoding="utf-8"?>
<sst xmlns="http://schemas.openxmlformats.org/spreadsheetml/2006/main" count="152" uniqueCount="70">
  <si>
    <t>2024.12.29</t>
  </si>
  <si>
    <t>面试
序号</t>
  </si>
  <si>
    <t>面试
得分</t>
  </si>
  <si>
    <t>备注</t>
  </si>
  <si>
    <t>240101027</t>
  </si>
  <si>
    <t>240101033</t>
  </si>
  <si>
    <t>240101001</t>
  </si>
  <si>
    <t>240101003</t>
  </si>
  <si>
    <t>240101046</t>
  </si>
  <si>
    <t>240101020</t>
  </si>
  <si>
    <t>240102043</t>
  </si>
  <si>
    <t>240102163</t>
  </si>
  <si>
    <t>240102004</t>
  </si>
  <si>
    <t>240102100</t>
  </si>
  <si>
    <t>240102055</t>
  </si>
  <si>
    <t>240102029</t>
  </si>
  <si>
    <t>240102101</t>
  </si>
  <si>
    <t>240102016</t>
  </si>
  <si>
    <t>240102003</t>
  </si>
  <si>
    <t>240102194</t>
  </si>
  <si>
    <t>240102017</t>
  </si>
  <si>
    <t>240102025</t>
  </si>
  <si>
    <t>240102128</t>
  </si>
  <si>
    <t>240102190</t>
  </si>
  <si>
    <t>240102086</t>
  </si>
  <si>
    <t>240102116</t>
  </si>
  <si>
    <t>240102028</t>
  </si>
  <si>
    <t>240102182</t>
  </si>
  <si>
    <t>240102215</t>
  </si>
  <si>
    <t>240102048</t>
  </si>
  <si>
    <t>240102023</t>
  </si>
  <si>
    <t>240102154</t>
  </si>
  <si>
    <t>240102147</t>
  </si>
  <si>
    <t>240102196</t>
  </si>
  <si>
    <t>240102093</t>
  </si>
  <si>
    <t>240201004</t>
  </si>
  <si>
    <t>240201015</t>
  </si>
  <si>
    <t>240201005</t>
  </si>
  <si>
    <t>240202005</t>
  </si>
  <si>
    <t>240202003</t>
  </si>
  <si>
    <t>240202007</t>
  </si>
  <si>
    <t>240202004</t>
  </si>
  <si>
    <t>240203008</t>
  </si>
  <si>
    <t>240203007</t>
  </si>
  <si>
    <t>240203021</t>
  </si>
  <si>
    <t>240203022</t>
  </si>
  <si>
    <t>240203023</t>
  </si>
  <si>
    <t>240203013</t>
  </si>
  <si>
    <t>笔试
成绩</t>
    <phoneticPr fontId="5" type="noConversion"/>
  </si>
  <si>
    <t>笔试
60%</t>
    <phoneticPr fontId="5" type="noConversion"/>
  </si>
  <si>
    <t>面试
40%</t>
    <phoneticPr fontId="5" type="noConversion"/>
  </si>
  <si>
    <t>凉山州凉北国有林保护局2024年公开招聘笔试面试综合成绩
（森林管护人员岗位2）</t>
    <phoneticPr fontId="5" type="noConversion"/>
  </si>
  <si>
    <t>准考证号</t>
    <phoneticPr fontId="5" type="noConversion"/>
  </si>
  <si>
    <t>综合
排名</t>
    <phoneticPr fontId="5" type="noConversion"/>
  </si>
  <si>
    <t>是否进入体检</t>
    <phoneticPr fontId="5" type="noConversion"/>
  </si>
  <si>
    <t>综合
成绩</t>
    <phoneticPr fontId="5" type="noConversion"/>
  </si>
  <si>
    <t>凉山州凉北国有林保护局2024年公开招聘笔试面试综合成绩
（森林管护人员岗位1）</t>
    <phoneticPr fontId="5" type="noConversion"/>
  </si>
  <si>
    <t>凉山州凉北国有林保护局2024年公开招聘笔试面试综合成绩
（局机关工作人员岗位1）</t>
    <phoneticPr fontId="5" type="noConversion"/>
  </si>
  <si>
    <t>凉山州凉北国有林保护局2024年公开招聘笔试面试综合成绩
（局机关工作人员岗位2）</t>
    <phoneticPr fontId="5" type="noConversion"/>
  </si>
  <si>
    <t>凉山州凉北国有林保护局2024年公开招聘笔试面试综合成绩
（局机关工作人员岗位3）</t>
    <phoneticPr fontId="5" type="noConversion"/>
  </si>
  <si>
    <t>准考证号</t>
    <phoneticPr fontId="5" type="noConversion"/>
  </si>
  <si>
    <t>笔试
成绩</t>
    <phoneticPr fontId="5" type="noConversion"/>
  </si>
  <si>
    <t>笔试
60%</t>
    <phoneticPr fontId="5" type="noConversion"/>
  </si>
  <si>
    <t>综合
成绩</t>
    <phoneticPr fontId="5" type="noConversion"/>
  </si>
  <si>
    <t>综合
排名</t>
    <phoneticPr fontId="5" type="noConversion"/>
  </si>
  <si>
    <t>是否进入体检</t>
    <phoneticPr fontId="5" type="noConversion"/>
  </si>
  <si>
    <t>面试
得分</t>
    <phoneticPr fontId="5" type="noConversion"/>
  </si>
  <si>
    <t>是</t>
    <phoneticPr fontId="5" type="noConversion"/>
  </si>
  <si>
    <t>否</t>
    <phoneticPr fontId="5" type="noConversion"/>
  </si>
  <si>
    <t>放弃
面试</t>
    <phoneticPr fontId="5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</si>
</sst>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1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12"/>
      <color indexed="8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8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7" fillId="0" borderId="0"/>
    <xf numFmtId="0" fontId="7" fillId="0" borderId="0"/>
    <xf numFmtId="0" fontId="10" fillId="0" borderId="0">
      <alignment vertical="center"/>
    </xf>
    <xf numFmtId="0" fontId="10" fillId="0" borderId="0">
      <alignment vertical="center"/>
    </xf>
    <xf numFmtId="0" fontId="7" fillId="0" borderId="0"/>
    <xf numFmtId="0" fontId="7" fillId="0" borderId="0"/>
    <xf numFmtId="0" fontId="7" fillId="0" borderId="0"/>
    <xf numFmtId="0" fontId="10" fillId="0" borderId="0">
      <alignment vertical="center"/>
    </xf>
    <xf numFmtId="0" fontId="1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25">
    <xf numFmtId="0" fontId="0" fillId="0" borderId="0" xfId="0"/>
    <xf numFmtId="0" fontId="0" fillId="0" borderId="0" xfId="0" applyAlignment="1">
      <alignment horizontal="center" vertical="center" shrinkToFit="1"/>
    </xf>
    <xf numFmtId="0" fontId="0" fillId="0" borderId="0" xfId="0"/>
    <xf numFmtId="0" fontId="0" fillId="0" borderId="0" xfId="0" applyAlignment="1">
      <alignment horizontal="center" vertical="center" shrinkToFi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2" fillId="0" borderId="2" xfId="33" applyFont="1" applyBorder="1" applyAlignment="1">
      <alignment horizontal="center" vertical="center" shrinkToFit="1"/>
    </xf>
    <xf numFmtId="177" fontId="12" fillId="0" borderId="2" xfId="33" applyNumberFormat="1" applyFont="1" applyBorder="1" applyAlignment="1">
      <alignment horizontal="center" vertical="center" shrinkToFit="1"/>
    </xf>
    <xf numFmtId="177" fontId="13" fillId="0" borderId="2" xfId="35" applyNumberFormat="1" applyFont="1" applyBorder="1" applyAlignment="1">
      <alignment horizontal="center" vertical="center" shrinkToFit="1"/>
    </xf>
    <xf numFmtId="0" fontId="13" fillId="0" borderId="2" xfId="35" applyFont="1" applyFill="1" applyBorder="1" applyAlignment="1">
      <alignment horizontal="center" vertical="center" wrapText="1"/>
    </xf>
    <xf numFmtId="0" fontId="13" fillId="0" borderId="2" xfId="35" applyFont="1" applyBorder="1" applyAlignment="1">
      <alignment horizontal="center" vertical="center" wrapText="1"/>
    </xf>
    <xf numFmtId="0" fontId="13" fillId="0" borderId="2" xfId="35" applyFont="1" applyFill="1" applyBorder="1" applyAlignment="1">
      <alignment horizontal="center" vertical="center" shrinkToFit="1"/>
    </xf>
    <xf numFmtId="176" fontId="12" fillId="0" borderId="2" xfId="33" applyNumberFormat="1" applyFont="1" applyBorder="1" applyAlignment="1">
      <alignment horizontal="center" vertical="center" shrinkToFit="1"/>
    </xf>
    <xf numFmtId="176" fontId="13" fillId="0" borderId="2" xfId="35" applyNumberFormat="1" applyFont="1" applyBorder="1" applyAlignment="1">
      <alignment horizontal="center" vertical="center" shrinkToFit="1"/>
    </xf>
    <xf numFmtId="0" fontId="12" fillId="0" borderId="2" xfId="64" applyFont="1" applyBorder="1" applyAlignment="1">
      <alignment horizontal="center" vertical="center"/>
    </xf>
    <xf numFmtId="176" fontId="12" fillId="0" borderId="2" xfId="86" applyNumberFormat="1" applyFont="1" applyBorder="1" applyAlignment="1">
      <alignment horizontal="center" vertical="center"/>
    </xf>
    <xf numFmtId="176" fontId="13" fillId="0" borderId="2" xfId="35" applyNumberFormat="1" applyFont="1" applyFill="1" applyBorder="1" applyAlignment="1">
      <alignment horizontal="center" vertical="center" shrinkToFit="1"/>
    </xf>
    <xf numFmtId="0" fontId="13" fillId="0" borderId="2" xfId="0" applyFont="1" applyBorder="1" applyAlignment="1">
      <alignment horizontal="center" vertical="center" wrapText="1"/>
    </xf>
  </cellXfs>
  <cellStyles count="88">
    <cellStyle name="常规" xfId="0" builtinId="0"/>
    <cellStyle name="常规 10" xfId="1"/>
    <cellStyle name="常规 10 2" xfId="55"/>
    <cellStyle name="常规 11" xfId="2"/>
    <cellStyle name="常规 11 2" xfId="54"/>
    <cellStyle name="常规 12" xfId="3"/>
    <cellStyle name="常规 12 2" xfId="53"/>
    <cellStyle name="常规 13" xfId="4"/>
    <cellStyle name="常规 13 2" xfId="52"/>
    <cellStyle name="常规 14" xfId="5"/>
    <cellStyle name="常规 14 2" xfId="51"/>
    <cellStyle name="常规 15" xfId="6"/>
    <cellStyle name="常规 15 2" xfId="49"/>
    <cellStyle name="常规 16" xfId="7"/>
    <cellStyle name="常规 16 2" xfId="48"/>
    <cellStyle name="常规 17" xfId="8"/>
    <cellStyle name="常规 17 2" xfId="47"/>
    <cellStyle name="常规 18" xfId="9"/>
    <cellStyle name="常规 18 2" xfId="46"/>
    <cellStyle name="常规 19" xfId="10"/>
    <cellStyle name="常规 19 2" xfId="44"/>
    <cellStyle name="常规 2 10" xfId="11"/>
    <cellStyle name="常规 2 10 2" xfId="75"/>
    <cellStyle name="常规 2 11" xfId="12"/>
    <cellStyle name="常规 2 11 2" xfId="76"/>
    <cellStyle name="常规 2 12" xfId="13"/>
    <cellStyle name="常规 2 12 2" xfId="77"/>
    <cellStyle name="常规 2 13" xfId="14"/>
    <cellStyle name="常规 2 13 2" xfId="78"/>
    <cellStyle name="常规 2 14" xfId="15"/>
    <cellStyle name="常规 2 14 2" xfId="79"/>
    <cellStyle name="常规 2 15" xfId="16"/>
    <cellStyle name="常规 2 15 2" xfId="80"/>
    <cellStyle name="常规 2 16" xfId="17"/>
    <cellStyle name="常规 2 16 2" xfId="81"/>
    <cellStyle name="常规 2 17" xfId="18"/>
    <cellStyle name="常规 2 17 2" xfId="82"/>
    <cellStyle name="常规 2 18" xfId="19"/>
    <cellStyle name="常规 2 18 2" xfId="83"/>
    <cellStyle name="常规 2 19" xfId="85"/>
    <cellStyle name="常规 2 2" xfId="20"/>
    <cellStyle name="常规 2 2 2" xfId="65"/>
    <cellStyle name="常规 2 3" xfId="21"/>
    <cellStyle name="常规 2 3 2" xfId="62"/>
    <cellStyle name="常规 2 4" xfId="22"/>
    <cellStyle name="常规 2 4 2" xfId="61"/>
    <cellStyle name="常规 2 5" xfId="23"/>
    <cellStyle name="常规 2 5 2" xfId="58"/>
    <cellStyle name="常规 2 6" xfId="24"/>
    <cellStyle name="常规 2 6 2" xfId="50"/>
    <cellStyle name="常规 2 7" xfId="25"/>
    <cellStyle name="常规 2 7 2" xfId="45"/>
    <cellStyle name="常规 2 8" xfId="26"/>
    <cellStyle name="常规 2 8 2" xfId="71"/>
    <cellStyle name="常规 2 9" xfId="27"/>
    <cellStyle name="常规 2 9 2" xfId="72"/>
    <cellStyle name="常规 20" xfId="28"/>
    <cellStyle name="常规 20 2" xfId="43"/>
    <cellStyle name="常规 21" xfId="29"/>
    <cellStyle name="常规 21 2" xfId="66"/>
    <cellStyle name="常规 22" xfId="30"/>
    <cellStyle name="常规 22 2" xfId="67"/>
    <cellStyle name="常规 23" xfId="31"/>
    <cellStyle name="常规 23 2" xfId="68"/>
    <cellStyle name="常规 24" xfId="32"/>
    <cellStyle name="常规 24 2" xfId="69"/>
    <cellStyle name="常规 25" xfId="33"/>
    <cellStyle name="常规 25 2" xfId="70"/>
    <cellStyle name="常规 26" xfId="34"/>
    <cellStyle name="常规 26 2" xfId="73"/>
    <cellStyle name="常规 28" xfId="35"/>
    <cellStyle name="常规 28 2" xfId="74"/>
    <cellStyle name="常规 3" xfId="36"/>
    <cellStyle name="常规 3 2" xfId="64"/>
    <cellStyle name="常规 3 3" xfId="86"/>
    <cellStyle name="常规 32" xfId="37"/>
    <cellStyle name="常规 32 2" xfId="84"/>
    <cellStyle name="常规 4" xfId="38"/>
    <cellStyle name="常规 4 2" xfId="63"/>
    <cellStyle name="常规 4 3" xfId="87"/>
    <cellStyle name="常规 6" xfId="39"/>
    <cellStyle name="常规 6 2" xfId="60"/>
    <cellStyle name="常规 7" xfId="40"/>
    <cellStyle name="常规 7 2" xfId="59"/>
    <cellStyle name="常规 8" xfId="41"/>
    <cellStyle name="常规 8 2" xfId="57"/>
    <cellStyle name="常规 9" xfId="42"/>
    <cellStyle name="常规 9 2" xfId="56"/>
  </cellStyles>
  <dxfs count="17">
    <dxf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b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top style="thin">
          <color theme="4" tint="0.39991454817346722"/>
        </top>
        <bottom style="thin">
          <color theme="4" tint="0.39991454817346722"/>
        </bottom>
      </border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zoomScale="130" zoomScaleNormal="130" workbookViewId="0">
      <selection activeCell="I6" sqref="I6"/>
    </sheetView>
  </sheetViews>
  <sheetFormatPr defaultRowHeight="13.5"/>
  <cols>
    <col min="1" max="1" width="11.625" customWidth="1"/>
    <col min="2" max="2" width="5.5" customWidth="1"/>
    <col min="3" max="4" width="10.25" style="1" customWidth="1"/>
    <col min="5" max="7" width="10.25" customWidth="1"/>
    <col min="8" max="8" width="8" customWidth="1"/>
    <col min="9" max="10" width="7.75" customWidth="1"/>
  </cols>
  <sheetData>
    <row r="1" spans="1:10" ht="51.75" customHeight="1">
      <c r="A1" s="4" t="s">
        <v>56</v>
      </c>
      <c r="B1" s="4"/>
      <c r="C1" s="4"/>
      <c r="D1" s="4"/>
      <c r="E1" s="4"/>
      <c r="F1" s="4"/>
      <c r="G1" s="4"/>
      <c r="H1" s="4"/>
      <c r="I1" s="4"/>
      <c r="J1" s="4"/>
    </row>
    <row r="2" spans="1:10" ht="24" customHeight="1">
      <c r="B2" s="5" t="s">
        <v>0</v>
      </c>
      <c r="C2" s="5"/>
      <c r="D2" s="5"/>
      <c r="E2" s="5"/>
      <c r="F2" s="5"/>
      <c r="G2" s="5"/>
      <c r="H2" s="5"/>
      <c r="I2" s="5"/>
      <c r="J2" s="5"/>
    </row>
    <row r="3" spans="1:10" ht="24" customHeight="1">
      <c r="A3" s="9" t="s">
        <v>60</v>
      </c>
      <c r="B3" s="11" t="s">
        <v>1</v>
      </c>
      <c r="C3" s="6" t="s">
        <v>61</v>
      </c>
      <c r="D3" s="6" t="s">
        <v>62</v>
      </c>
      <c r="E3" s="11" t="s">
        <v>2</v>
      </c>
      <c r="F3" s="6" t="s">
        <v>50</v>
      </c>
      <c r="G3" s="6" t="s">
        <v>63</v>
      </c>
      <c r="H3" s="6" t="s">
        <v>64</v>
      </c>
      <c r="I3" s="6" t="s">
        <v>65</v>
      </c>
      <c r="J3" s="12" t="s">
        <v>3</v>
      </c>
    </row>
    <row r="4" spans="1:10" ht="24.6" customHeight="1">
      <c r="A4" s="10"/>
      <c r="B4" s="11"/>
      <c r="C4" s="7"/>
      <c r="D4" s="7"/>
      <c r="E4" s="11"/>
      <c r="F4" s="7"/>
      <c r="G4" s="7"/>
      <c r="H4" s="7"/>
      <c r="I4" s="7"/>
      <c r="J4" s="12"/>
    </row>
    <row r="5" spans="1:10" ht="30" customHeight="1">
      <c r="A5" s="13" t="s">
        <v>4</v>
      </c>
      <c r="B5" s="13">
        <v>3</v>
      </c>
      <c r="C5" s="14">
        <v>86.399999999999906</v>
      </c>
      <c r="D5" s="14">
        <f>C5*0.6</f>
        <v>51.839999999999939</v>
      </c>
      <c r="E5" s="15">
        <v>74.400000000000006</v>
      </c>
      <c r="F5" s="15">
        <f>E5*0.4</f>
        <v>29.760000000000005</v>
      </c>
      <c r="G5" s="15">
        <f>D5+F5</f>
        <v>81.599999999999937</v>
      </c>
      <c r="H5" s="16">
        <v>1</v>
      </c>
      <c r="I5" s="16" t="s">
        <v>67</v>
      </c>
      <c r="J5" s="17"/>
    </row>
    <row r="6" spans="1:10" ht="30" customHeight="1">
      <c r="A6" s="13" t="s">
        <v>5</v>
      </c>
      <c r="B6" s="13">
        <v>4</v>
      </c>
      <c r="C6" s="14">
        <v>66.199999999999903</v>
      </c>
      <c r="D6" s="14">
        <f t="shared" ref="D6:D10" si="0">C6*0.6</f>
        <v>39.719999999999942</v>
      </c>
      <c r="E6" s="15">
        <v>79.599999999999994</v>
      </c>
      <c r="F6" s="15">
        <f t="shared" ref="F6:F10" si="1">E6*0.4</f>
        <v>31.84</v>
      </c>
      <c r="G6" s="15">
        <f t="shared" ref="G6:G10" si="2">D6+F6</f>
        <v>71.559999999999945</v>
      </c>
      <c r="H6" s="16">
        <v>2</v>
      </c>
      <c r="I6" s="16" t="s">
        <v>67</v>
      </c>
      <c r="J6" s="17"/>
    </row>
    <row r="7" spans="1:10" ht="30" customHeight="1">
      <c r="A7" s="13" t="s">
        <v>6</v>
      </c>
      <c r="B7" s="13">
        <v>5</v>
      </c>
      <c r="C7" s="14">
        <v>60.399999999999899</v>
      </c>
      <c r="D7" s="14">
        <f t="shared" si="0"/>
        <v>36.239999999999938</v>
      </c>
      <c r="E7" s="15">
        <v>72.599999999999994</v>
      </c>
      <c r="F7" s="15">
        <f t="shared" si="1"/>
        <v>29.04</v>
      </c>
      <c r="G7" s="15">
        <f t="shared" si="2"/>
        <v>65.279999999999944</v>
      </c>
      <c r="H7" s="17">
        <v>3</v>
      </c>
      <c r="I7" s="17" t="s">
        <v>68</v>
      </c>
      <c r="J7" s="17"/>
    </row>
    <row r="8" spans="1:10" ht="30" customHeight="1">
      <c r="A8" s="13" t="s">
        <v>7</v>
      </c>
      <c r="B8" s="13">
        <v>1</v>
      </c>
      <c r="C8" s="14">
        <v>55</v>
      </c>
      <c r="D8" s="14">
        <f t="shared" si="0"/>
        <v>33</v>
      </c>
      <c r="E8" s="15">
        <v>73.900000000000006</v>
      </c>
      <c r="F8" s="15">
        <f t="shared" si="1"/>
        <v>29.560000000000002</v>
      </c>
      <c r="G8" s="15">
        <f t="shared" si="2"/>
        <v>62.56</v>
      </c>
      <c r="H8" s="16">
        <v>4</v>
      </c>
      <c r="I8" s="17" t="s">
        <v>68</v>
      </c>
      <c r="J8" s="17"/>
    </row>
    <row r="9" spans="1:10" ht="30" customHeight="1">
      <c r="A9" s="13" t="s">
        <v>8</v>
      </c>
      <c r="B9" s="13">
        <v>6</v>
      </c>
      <c r="C9" s="14">
        <v>53.4</v>
      </c>
      <c r="D9" s="14">
        <f t="shared" si="0"/>
        <v>32.04</v>
      </c>
      <c r="E9" s="15">
        <v>70.900000000000006</v>
      </c>
      <c r="F9" s="15">
        <f t="shared" si="1"/>
        <v>28.360000000000003</v>
      </c>
      <c r="G9" s="15">
        <f t="shared" si="2"/>
        <v>60.400000000000006</v>
      </c>
      <c r="H9" s="16">
        <v>5</v>
      </c>
      <c r="I9" s="17" t="s">
        <v>68</v>
      </c>
      <c r="J9" s="17"/>
    </row>
    <row r="10" spans="1:10" ht="30" customHeight="1">
      <c r="A10" s="13" t="s">
        <v>9</v>
      </c>
      <c r="B10" s="13">
        <v>2</v>
      </c>
      <c r="C10" s="14">
        <v>53.199999999999903</v>
      </c>
      <c r="D10" s="14">
        <f t="shared" si="0"/>
        <v>31.919999999999941</v>
      </c>
      <c r="E10" s="15">
        <v>69.2</v>
      </c>
      <c r="F10" s="15">
        <f t="shared" si="1"/>
        <v>27.680000000000003</v>
      </c>
      <c r="G10" s="15">
        <f t="shared" si="2"/>
        <v>59.599999999999945</v>
      </c>
      <c r="H10" s="17">
        <v>6</v>
      </c>
      <c r="I10" s="17" t="s">
        <v>68</v>
      </c>
      <c r="J10" s="17"/>
    </row>
  </sheetData>
  <autoFilter ref="B3:J10">
    <filterColumn colId="2"/>
    <filterColumn colId="4"/>
    <filterColumn colId="5"/>
    <sortState ref="B3:W10">
      <sortCondition ref="I3"/>
    </sortState>
    <extLst/>
  </autoFilter>
  <mergeCells count="12">
    <mergeCell ref="A3:A4"/>
    <mergeCell ref="A1:J1"/>
    <mergeCell ref="B2:J2"/>
    <mergeCell ref="B3:B4"/>
    <mergeCell ref="C3:C4"/>
    <mergeCell ref="E3:E4"/>
    <mergeCell ref="H3:H4"/>
    <mergeCell ref="I3:I4"/>
    <mergeCell ref="J3:J4"/>
    <mergeCell ref="D3:D4"/>
    <mergeCell ref="F3:F4"/>
    <mergeCell ref="G3:G4"/>
  </mergeCells>
  <phoneticPr fontId="5" type="noConversion"/>
  <pageMargins left="0.55069444444444404" right="0.31458333333333299" top="0.55069444444444404" bottom="0.35416666666666702" header="0.31458333333333299" footer="0.31458333333333299"/>
  <pageSetup paperSize="9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topLeftCell="A25" zoomScale="130" zoomScaleNormal="130" workbookViewId="0">
      <selection activeCell="L3" sqref="L3"/>
    </sheetView>
  </sheetViews>
  <sheetFormatPr defaultColWidth="9" defaultRowHeight="13.5"/>
  <cols>
    <col min="1" max="1" width="13.125" customWidth="1"/>
    <col min="2" max="2" width="5.5" customWidth="1"/>
    <col min="3" max="7" width="9.125" customWidth="1"/>
    <col min="8" max="8" width="6.75" customWidth="1"/>
    <col min="9" max="9" width="8.75" customWidth="1"/>
    <col min="10" max="10" width="8.875" customWidth="1"/>
  </cols>
  <sheetData>
    <row r="1" spans="1:10" ht="49.5" customHeight="1">
      <c r="A1" s="8" t="s">
        <v>51</v>
      </c>
      <c r="B1" s="4"/>
      <c r="C1" s="4"/>
      <c r="D1" s="4"/>
      <c r="E1" s="4"/>
      <c r="F1" s="4"/>
      <c r="G1" s="4"/>
      <c r="H1" s="4"/>
      <c r="I1" s="4"/>
      <c r="J1" s="4"/>
    </row>
    <row r="2" spans="1:10" ht="24" customHeight="1">
      <c r="B2" s="5" t="s">
        <v>0</v>
      </c>
      <c r="C2" s="5"/>
      <c r="D2" s="5"/>
      <c r="E2" s="5"/>
      <c r="F2" s="5"/>
      <c r="G2" s="5"/>
      <c r="H2" s="5"/>
      <c r="I2" s="5"/>
      <c r="J2" s="5"/>
    </row>
    <row r="3" spans="1:10" ht="24" customHeight="1">
      <c r="A3" s="9" t="s">
        <v>60</v>
      </c>
      <c r="B3" s="11" t="s">
        <v>1</v>
      </c>
      <c r="C3" s="6" t="s">
        <v>61</v>
      </c>
      <c r="D3" s="6" t="s">
        <v>62</v>
      </c>
      <c r="E3" s="11" t="s">
        <v>66</v>
      </c>
      <c r="F3" s="6" t="s">
        <v>50</v>
      </c>
      <c r="G3" s="6" t="s">
        <v>63</v>
      </c>
      <c r="H3" s="6" t="s">
        <v>64</v>
      </c>
      <c r="I3" s="6" t="s">
        <v>65</v>
      </c>
      <c r="J3" s="12" t="s">
        <v>3</v>
      </c>
    </row>
    <row r="4" spans="1:10" ht="24.6" customHeight="1">
      <c r="A4" s="10"/>
      <c r="B4" s="11"/>
      <c r="C4" s="7"/>
      <c r="D4" s="7"/>
      <c r="E4" s="11"/>
      <c r="F4" s="7"/>
      <c r="G4" s="7"/>
      <c r="H4" s="7"/>
      <c r="I4" s="7"/>
      <c r="J4" s="12"/>
    </row>
    <row r="5" spans="1:10" ht="25.5" customHeight="1">
      <c r="A5" s="13" t="s">
        <v>10</v>
      </c>
      <c r="B5" s="13">
        <v>24</v>
      </c>
      <c r="C5" s="14">
        <v>89.599999999999895</v>
      </c>
      <c r="D5" s="14">
        <f>C5*0.6</f>
        <v>53.759999999999934</v>
      </c>
      <c r="E5" s="15">
        <v>75.599999999999994</v>
      </c>
      <c r="F5" s="15">
        <f>E5*0.4</f>
        <v>30.24</v>
      </c>
      <c r="G5" s="15">
        <f>D5+F5</f>
        <v>83.999999999999929</v>
      </c>
      <c r="H5" s="18">
        <v>1</v>
      </c>
      <c r="I5" s="18" t="s">
        <v>67</v>
      </c>
      <c r="J5" s="17"/>
    </row>
    <row r="6" spans="1:10" ht="25.5" customHeight="1">
      <c r="A6" s="13" t="s">
        <v>11</v>
      </c>
      <c r="B6" s="13">
        <v>5</v>
      </c>
      <c r="C6" s="14">
        <v>85.599999999999895</v>
      </c>
      <c r="D6" s="14">
        <f t="shared" ref="D6:D29" si="0">C6*0.6</f>
        <v>51.359999999999935</v>
      </c>
      <c r="E6" s="15">
        <v>76.2</v>
      </c>
      <c r="F6" s="15">
        <f t="shared" ref="F6:F29" si="1">E6*0.4</f>
        <v>30.480000000000004</v>
      </c>
      <c r="G6" s="15">
        <f t="shared" ref="G6:G29" si="2">D6+F6</f>
        <v>81.839999999999947</v>
      </c>
      <c r="H6" s="18">
        <v>2</v>
      </c>
      <c r="I6" s="18" t="s">
        <v>67</v>
      </c>
      <c r="J6" s="17"/>
    </row>
    <row r="7" spans="1:10" ht="25.5" customHeight="1">
      <c r="A7" s="13" t="s">
        <v>12</v>
      </c>
      <c r="B7" s="13">
        <v>16</v>
      </c>
      <c r="C7" s="14">
        <v>83.599999999999895</v>
      </c>
      <c r="D7" s="14">
        <f t="shared" si="0"/>
        <v>50.159999999999933</v>
      </c>
      <c r="E7" s="15">
        <v>78.400000000000006</v>
      </c>
      <c r="F7" s="15">
        <f t="shared" si="1"/>
        <v>31.360000000000003</v>
      </c>
      <c r="G7" s="15">
        <f t="shared" si="2"/>
        <v>81.519999999999939</v>
      </c>
      <c r="H7" s="18">
        <v>3</v>
      </c>
      <c r="I7" s="18" t="s">
        <v>67</v>
      </c>
      <c r="J7" s="17"/>
    </row>
    <row r="8" spans="1:10" ht="25.5" customHeight="1">
      <c r="A8" s="13" t="s">
        <v>13</v>
      </c>
      <c r="B8" s="13">
        <v>25</v>
      </c>
      <c r="C8" s="14">
        <v>67.399999999999906</v>
      </c>
      <c r="D8" s="14">
        <f t="shared" si="0"/>
        <v>40.439999999999941</v>
      </c>
      <c r="E8" s="15">
        <v>81.8</v>
      </c>
      <c r="F8" s="15">
        <f t="shared" si="1"/>
        <v>32.72</v>
      </c>
      <c r="G8" s="15">
        <f t="shared" si="2"/>
        <v>73.15999999999994</v>
      </c>
      <c r="H8" s="18">
        <v>4</v>
      </c>
      <c r="I8" s="18" t="s">
        <v>67</v>
      </c>
      <c r="J8" s="17"/>
    </row>
    <row r="9" spans="1:10" ht="25.5" customHeight="1">
      <c r="A9" s="13" t="s">
        <v>14</v>
      </c>
      <c r="B9" s="13">
        <v>10</v>
      </c>
      <c r="C9" s="14">
        <v>63.999999999999901</v>
      </c>
      <c r="D9" s="14">
        <f t="shared" si="0"/>
        <v>38.399999999999942</v>
      </c>
      <c r="E9" s="15">
        <v>77.400000000000006</v>
      </c>
      <c r="F9" s="15">
        <f t="shared" si="1"/>
        <v>30.960000000000004</v>
      </c>
      <c r="G9" s="15">
        <f t="shared" si="2"/>
        <v>69.359999999999943</v>
      </c>
      <c r="H9" s="18">
        <v>5</v>
      </c>
      <c r="I9" s="18" t="s">
        <v>67</v>
      </c>
      <c r="J9" s="17"/>
    </row>
    <row r="10" spans="1:10" ht="25.5" customHeight="1">
      <c r="A10" s="13" t="s">
        <v>15</v>
      </c>
      <c r="B10" s="13">
        <v>18</v>
      </c>
      <c r="C10" s="14">
        <v>63.799999999999898</v>
      </c>
      <c r="D10" s="14">
        <f t="shared" si="0"/>
        <v>38.279999999999937</v>
      </c>
      <c r="E10" s="15">
        <v>77.599999999999994</v>
      </c>
      <c r="F10" s="15">
        <f t="shared" si="1"/>
        <v>31.04</v>
      </c>
      <c r="G10" s="15">
        <f t="shared" si="2"/>
        <v>69.319999999999936</v>
      </c>
      <c r="H10" s="18">
        <v>6</v>
      </c>
      <c r="I10" s="18" t="s">
        <v>67</v>
      </c>
      <c r="J10" s="17"/>
    </row>
    <row r="11" spans="1:10" ht="25.5" customHeight="1">
      <c r="A11" s="13" t="s">
        <v>16</v>
      </c>
      <c r="B11" s="13">
        <v>22</v>
      </c>
      <c r="C11" s="14">
        <v>62.999999999999901</v>
      </c>
      <c r="D11" s="14">
        <f t="shared" si="0"/>
        <v>37.79999999999994</v>
      </c>
      <c r="E11" s="15">
        <v>77.599999999999994</v>
      </c>
      <c r="F11" s="15">
        <f t="shared" si="1"/>
        <v>31.04</v>
      </c>
      <c r="G11" s="15">
        <f t="shared" si="2"/>
        <v>68.839999999999947</v>
      </c>
      <c r="H11" s="18">
        <v>7</v>
      </c>
      <c r="I11" s="18" t="s">
        <v>67</v>
      </c>
      <c r="J11" s="17"/>
    </row>
    <row r="12" spans="1:10" ht="25.5" customHeight="1">
      <c r="A12" s="13" t="s">
        <v>17</v>
      </c>
      <c r="B12" s="13">
        <v>4</v>
      </c>
      <c r="C12" s="14">
        <v>62.399999999999899</v>
      </c>
      <c r="D12" s="14">
        <f t="shared" si="0"/>
        <v>37.439999999999941</v>
      </c>
      <c r="E12" s="15">
        <v>78.2</v>
      </c>
      <c r="F12" s="15">
        <f t="shared" si="1"/>
        <v>31.28</v>
      </c>
      <c r="G12" s="15">
        <f t="shared" si="2"/>
        <v>68.719999999999942</v>
      </c>
      <c r="H12" s="18">
        <v>8</v>
      </c>
      <c r="I12" s="18" t="s">
        <v>67</v>
      </c>
      <c r="J12" s="17"/>
    </row>
    <row r="13" spans="1:10" ht="25.5" customHeight="1">
      <c r="A13" s="13" t="s">
        <v>18</v>
      </c>
      <c r="B13" s="13">
        <v>7</v>
      </c>
      <c r="C13" s="14">
        <v>64.999999999999901</v>
      </c>
      <c r="D13" s="14">
        <f t="shared" si="0"/>
        <v>38.999999999999936</v>
      </c>
      <c r="E13" s="15">
        <v>73.400000000000006</v>
      </c>
      <c r="F13" s="15">
        <f t="shared" si="1"/>
        <v>29.360000000000003</v>
      </c>
      <c r="G13" s="15">
        <f t="shared" si="2"/>
        <v>68.359999999999943</v>
      </c>
      <c r="H13" s="18">
        <v>9</v>
      </c>
      <c r="I13" s="18" t="s">
        <v>68</v>
      </c>
      <c r="J13" s="17"/>
    </row>
    <row r="14" spans="1:10" ht="25.5" customHeight="1">
      <c r="A14" s="13" t="s">
        <v>19</v>
      </c>
      <c r="B14" s="13">
        <v>3</v>
      </c>
      <c r="C14" s="14">
        <v>62.199999999999903</v>
      </c>
      <c r="D14" s="14">
        <f t="shared" si="0"/>
        <v>37.319999999999943</v>
      </c>
      <c r="E14" s="15">
        <v>77.2</v>
      </c>
      <c r="F14" s="15">
        <f t="shared" si="1"/>
        <v>30.880000000000003</v>
      </c>
      <c r="G14" s="15">
        <f t="shared" si="2"/>
        <v>68.199999999999946</v>
      </c>
      <c r="H14" s="18">
        <v>10</v>
      </c>
      <c r="I14" s="18" t="s">
        <v>68</v>
      </c>
      <c r="J14" s="17"/>
    </row>
    <row r="15" spans="1:10" ht="25.5" customHeight="1">
      <c r="A15" s="13" t="s">
        <v>20</v>
      </c>
      <c r="B15" s="13">
        <v>8</v>
      </c>
      <c r="C15" s="14">
        <v>61.4</v>
      </c>
      <c r="D15" s="14">
        <f t="shared" si="0"/>
        <v>36.839999999999996</v>
      </c>
      <c r="E15" s="15">
        <v>77.3</v>
      </c>
      <c r="F15" s="15">
        <f t="shared" si="1"/>
        <v>30.92</v>
      </c>
      <c r="G15" s="15">
        <f t="shared" si="2"/>
        <v>67.759999999999991</v>
      </c>
      <c r="H15" s="18">
        <v>11</v>
      </c>
      <c r="I15" s="18" t="s">
        <v>68</v>
      </c>
      <c r="J15" s="17"/>
    </row>
    <row r="16" spans="1:10" ht="25.5" customHeight="1">
      <c r="A16" s="13" t="s">
        <v>21</v>
      </c>
      <c r="B16" s="13">
        <v>11</v>
      </c>
      <c r="C16" s="14">
        <v>61.999999999999901</v>
      </c>
      <c r="D16" s="14">
        <f t="shared" si="0"/>
        <v>37.199999999999939</v>
      </c>
      <c r="E16" s="15">
        <v>74.7</v>
      </c>
      <c r="F16" s="15">
        <f t="shared" si="1"/>
        <v>29.880000000000003</v>
      </c>
      <c r="G16" s="15">
        <f t="shared" si="2"/>
        <v>67.079999999999941</v>
      </c>
      <c r="H16" s="18">
        <v>12</v>
      </c>
      <c r="I16" s="18" t="s">
        <v>68</v>
      </c>
      <c r="J16" s="17"/>
    </row>
    <row r="17" spans="1:10" ht="25.5" customHeight="1">
      <c r="A17" s="13" t="s">
        <v>22</v>
      </c>
      <c r="B17" s="13">
        <v>14</v>
      </c>
      <c r="C17" s="14">
        <v>61.199999999999903</v>
      </c>
      <c r="D17" s="14">
        <f t="shared" si="0"/>
        <v>36.719999999999942</v>
      </c>
      <c r="E17" s="15">
        <v>74.900000000000006</v>
      </c>
      <c r="F17" s="15">
        <f t="shared" si="1"/>
        <v>29.960000000000004</v>
      </c>
      <c r="G17" s="15">
        <f t="shared" si="2"/>
        <v>66.67999999999995</v>
      </c>
      <c r="H17" s="18">
        <v>13</v>
      </c>
      <c r="I17" s="18" t="s">
        <v>68</v>
      </c>
      <c r="J17" s="17"/>
    </row>
    <row r="18" spans="1:10" ht="25.5" customHeight="1">
      <c r="A18" s="13" t="s">
        <v>23</v>
      </c>
      <c r="B18" s="13">
        <v>12</v>
      </c>
      <c r="C18" s="14">
        <v>58.6</v>
      </c>
      <c r="D18" s="14">
        <f t="shared" si="0"/>
        <v>35.159999999999997</v>
      </c>
      <c r="E18" s="15">
        <v>77.400000000000006</v>
      </c>
      <c r="F18" s="15">
        <f t="shared" si="1"/>
        <v>30.960000000000004</v>
      </c>
      <c r="G18" s="15">
        <f t="shared" si="2"/>
        <v>66.12</v>
      </c>
      <c r="H18" s="18">
        <v>14</v>
      </c>
      <c r="I18" s="18" t="s">
        <v>68</v>
      </c>
      <c r="J18" s="17"/>
    </row>
    <row r="19" spans="1:10" ht="25.5" customHeight="1">
      <c r="A19" s="13" t="s">
        <v>24</v>
      </c>
      <c r="B19" s="13">
        <v>13</v>
      </c>
      <c r="C19" s="14">
        <v>60.4</v>
      </c>
      <c r="D19" s="14">
        <f t="shared" si="0"/>
        <v>36.239999999999995</v>
      </c>
      <c r="E19" s="15">
        <v>73.2</v>
      </c>
      <c r="F19" s="15">
        <f t="shared" si="1"/>
        <v>29.28</v>
      </c>
      <c r="G19" s="15">
        <f t="shared" si="2"/>
        <v>65.52</v>
      </c>
      <c r="H19" s="18">
        <v>15</v>
      </c>
      <c r="I19" s="18" t="s">
        <v>68</v>
      </c>
      <c r="J19" s="17"/>
    </row>
    <row r="20" spans="1:10" ht="25.5" customHeight="1">
      <c r="A20" s="13" t="s">
        <v>25</v>
      </c>
      <c r="B20" s="13">
        <v>17</v>
      </c>
      <c r="C20" s="14">
        <v>58.399999999999899</v>
      </c>
      <c r="D20" s="14">
        <f t="shared" si="0"/>
        <v>35.039999999999935</v>
      </c>
      <c r="E20" s="15">
        <v>76.2</v>
      </c>
      <c r="F20" s="15">
        <f t="shared" si="1"/>
        <v>30.480000000000004</v>
      </c>
      <c r="G20" s="15">
        <f t="shared" si="2"/>
        <v>65.519999999999939</v>
      </c>
      <c r="H20" s="18">
        <v>16</v>
      </c>
      <c r="I20" s="18" t="s">
        <v>68</v>
      </c>
      <c r="J20" s="17"/>
    </row>
    <row r="21" spans="1:10" ht="25.5" customHeight="1">
      <c r="A21" s="13" t="s">
        <v>26</v>
      </c>
      <c r="B21" s="13">
        <v>23</v>
      </c>
      <c r="C21" s="14">
        <v>56.8</v>
      </c>
      <c r="D21" s="14">
        <f t="shared" si="0"/>
        <v>34.08</v>
      </c>
      <c r="E21" s="15">
        <v>78.599999999999994</v>
      </c>
      <c r="F21" s="15">
        <f t="shared" si="1"/>
        <v>31.439999999999998</v>
      </c>
      <c r="G21" s="15">
        <f t="shared" si="2"/>
        <v>65.52</v>
      </c>
      <c r="H21" s="18">
        <v>17</v>
      </c>
      <c r="I21" s="18" t="s">
        <v>68</v>
      </c>
      <c r="J21" s="17"/>
    </row>
    <row r="22" spans="1:10" ht="25.5" customHeight="1">
      <c r="A22" s="13" t="s">
        <v>27</v>
      </c>
      <c r="B22" s="13">
        <v>1</v>
      </c>
      <c r="C22" s="14">
        <v>60.599999999999902</v>
      </c>
      <c r="D22" s="14">
        <f t="shared" si="0"/>
        <v>36.359999999999943</v>
      </c>
      <c r="E22" s="15">
        <v>71.8</v>
      </c>
      <c r="F22" s="15">
        <f t="shared" si="1"/>
        <v>28.72</v>
      </c>
      <c r="G22" s="15">
        <f t="shared" si="2"/>
        <v>65.079999999999941</v>
      </c>
      <c r="H22" s="18">
        <v>18</v>
      </c>
      <c r="I22" s="18" t="s">
        <v>68</v>
      </c>
      <c r="J22" s="17"/>
    </row>
    <row r="23" spans="1:10" ht="25.5" customHeight="1">
      <c r="A23" s="13" t="s">
        <v>28</v>
      </c>
      <c r="B23" s="13">
        <v>6</v>
      </c>
      <c r="C23" s="14">
        <v>57.399999999999899</v>
      </c>
      <c r="D23" s="14">
        <f t="shared" si="0"/>
        <v>34.439999999999941</v>
      </c>
      <c r="E23" s="15">
        <v>76.599999999999994</v>
      </c>
      <c r="F23" s="15">
        <f t="shared" si="1"/>
        <v>30.64</v>
      </c>
      <c r="G23" s="15">
        <f t="shared" si="2"/>
        <v>65.079999999999941</v>
      </c>
      <c r="H23" s="18">
        <v>19</v>
      </c>
      <c r="I23" s="18" t="s">
        <v>68</v>
      </c>
      <c r="J23" s="17"/>
    </row>
    <row r="24" spans="1:10" ht="25.5" customHeight="1">
      <c r="A24" s="13" t="s">
        <v>29</v>
      </c>
      <c r="B24" s="13">
        <v>19</v>
      </c>
      <c r="C24" s="14">
        <v>58</v>
      </c>
      <c r="D24" s="14">
        <f t="shared" si="0"/>
        <v>34.799999999999997</v>
      </c>
      <c r="E24" s="15">
        <v>75.400000000000006</v>
      </c>
      <c r="F24" s="15">
        <f t="shared" si="1"/>
        <v>30.160000000000004</v>
      </c>
      <c r="G24" s="15">
        <f t="shared" si="2"/>
        <v>64.960000000000008</v>
      </c>
      <c r="H24" s="18">
        <v>20</v>
      </c>
      <c r="I24" s="18" t="s">
        <v>68</v>
      </c>
      <c r="J24" s="17"/>
    </row>
    <row r="25" spans="1:10" ht="25.5" customHeight="1">
      <c r="A25" s="13" t="s">
        <v>30</v>
      </c>
      <c r="B25" s="13">
        <v>2</v>
      </c>
      <c r="C25" s="14">
        <v>57.2</v>
      </c>
      <c r="D25" s="14">
        <f t="shared" si="0"/>
        <v>34.32</v>
      </c>
      <c r="E25" s="15">
        <v>75.2</v>
      </c>
      <c r="F25" s="15">
        <f t="shared" si="1"/>
        <v>30.080000000000002</v>
      </c>
      <c r="G25" s="15">
        <f t="shared" si="2"/>
        <v>64.400000000000006</v>
      </c>
      <c r="H25" s="18">
        <v>21</v>
      </c>
      <c r="I25" s="18" t="s">
        <v>68</v>
      </c>
      <c r="J25" s="17"/>
    </row>
    <row r="26" spans="1:10" ht="25.5" customHeight="1">
      <c r="A26" s="13" t="s">
        <v>31</v>
      </c>
      <c r="B26" s="13">
        <v>15</v>
      </c>
      <c r="C26" s="14">
        <v>56.8</v>
      </c>
      <c r="D26" s="14">
        <f t="shared" si="0"/>
        <v>34.08</v>
      </c>
      <c r="E26" s="15">
        <v>74.8</v>
      </c>
      <c r="F26" s="15">
        <f t="shared" si="1"/>
        <v>29.92</v>
      </c>
      <c r="G26" s="15">
        <f t="shared" si="2"/>
        <v>64</v>
      </c>
      <c r="H26" s="18">
        <v>22</v>
      </c>
      <c r="I26" s="18" t="s">
        <v>68</v>
      </c>
      <c r="J26" s="17"/>
    </row>
    <row r="27" spans="1:10" ht="25.5" customHeight="1">
      <c r="A27" s="13" t="s">
        <v>32</v>
      </c>
      <c r="B27" s="13">
        <v>21</v>
      </c>
      <c r="C27" s="14">
        <v>56.4</v>
      </c>
      <c r="D27" s="14">
        <f t="shared" si="0"/>
        <v>33.839999999999996</v>
      </c>
      <c r="E27" s="15">
        <v>74.400000000000006</v>
      </c>
      <c r="F27" s="15">
        <f t="shared" si="1"/>
        <v>29.760000000000005</v>
      </c>
      <c r="G27" s="15">
        <f t="shared" si="2"/>
        <v>63.6</v>
      </c>
      <c r="H27" s="18">
        <v>23</v>
      </c>
      <c r="I27" s="18" t="s">
        <v>68</v>
      </c>
      <c r="J27" s="17"/>
    </row>
    <row r="28" spans="1:10" ht="25.5" customHeight="1">
      <c r="A28" s="13" t="s">
        <v>33</v>
      </c>
      <c r="B28" s="13">
        <v>20</v>
      </c>
      <c r="C28" s="14">
        <v>56.599999999999902</v>
      </c>
      <c r="D28" s="14">
        <f t="shared" si="0"/>
        <v>33.959999999999937</v>
      </c>
      <c r="E28" s="15">
        <v>73</v>
      </c>
      <c r="F28" s="15">
        <f t="shared" si="1"/>
        <v>29.200000000000003</v>
      </c>
      <c r="G28" s="15">
        <f t="shared" si="2"/>
        <v>63.15999999999994</v>
      </c>
      <c r="H28" s="18">
        <v>24</v>
      </c>
      <c r="I28" s="18" t="s">
        <v>68</v>
      </c>
      <c r="J28" s="17"/>
    </row>
    <row r="29" spans="1:10" ht="25.5" customHeight="1">
      <c r="A29" s="13" t="s">
        <v>34</v>
      </c>
      <c r="B29" s="13">
        <v>9</v>
      </c>
      <c r="C29" s="14">
        <v>56.399999999999899</v>
      </c>
      <c r="D29" s="14">
        <f t="shared" si="0"/>
        <v>33.839999999999939</v>
      </c>
      <c r="E29" s="15">
        <v>72.599999999999994</v>
      </c>
      <c r="F29" s="15">
        <f t="shared" si="1"/>
        <v>29.04</v>
      </c>
      <c r="G29" s="15">
        <f t="shared" si="2"/>
        <v>62.879999999999939</v>
      </c>
      <c r="H29" s="18">
        <v>25</v>
      </c>
      <c r="I29" s="18" t="s">
        <v>68</v>
      </c>
      <c r="J29" s="17"/>
    </row>
  </sheetData>
  <autoFilter ref="B3:J29">
    <filterColumn colId="2"/>
    <filterColumn colId="4"/>
    <filterColumn colId="5"/>
    <filterColumn colId="7"/>
    <sortState ref="B3:V29">
      <sortCondition ref="H3"/>
    </sortState>
    <extLst/>
  </autoFilter>
  <mergeCells count="12">
    <mergeCell ref="A3:A4"/>
    <mergeCell ref="I3:I4"/>
    <mergeCell ref="A1:J1"/>
    <mergeCell ref="B2:J2"/>
    <mergeCell ref="B3:B4"/>
    <mergeCell ref="C3:C4"/>
    <mergeCell ref="E3:E4"/>
    <mergeCell ref="H3:H4"/>
    <mergeCell ref="J3:J4"/>
    <mergeCell ref="F3:F4"/>
    <mergeCell ref="D3:D4"/>
    <mergeCell ref="G3:G4"/>
  </mergeCells>
  <phoneticPr fontId="5" type="noConversion"/>
  <pageMargins left="0.70866141732283472" right="0.31496062992125984" top="0.55118110236220474" bottom="0.35433070866141736" header="0.31496062992125984" footer="0.31496062992125984"/>
  <pageSetup paperSize="9" orientation="portrait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J7"/>
  <sheetViews>
    <sheetView zoomScale="130" zoomScaleNormal="130" workbookViewId="0">
      <selection activeCell="D13" sqref="D13"/>
    </sheetView>
  </sheetViews>
  <sheetFormatPr defaultColWidth="9" defaultRowHeight="13.5"/>
  <cols>
    <col min="1" max="1" width="11" style="2" customWidth="1"/>
    <col min="2" max="2" width="5.5" customWidth="1"/>
    <col min="3" max="3" width="9.25" style="1" customWidth="1"/>
    <col min="4" max="4" width="9.25" style="3" customWidth="1"/>
    <col min="5" max="5" width="9.25" customWidth="1"/>
    <col min="6" max="7" width="9.25" style="2" customWidth="1"/>
    <col min="8" max="8" width="8.375" customWidth="1"/>
    <col min="9" max="9" width="9" customWidth="1"/>
    <col min="10" max="10" width="7.75" customWidth="1"/>
  </cols>
  <sheetData>
    <row r="1" spans="1:10" ht="51.75" customHeight="1">
      <c r="A1" s="8" t="s">
        <v>57</v>
      </c>
      <c r="B1" s="8"/>
      <c r="C1" s="8"/>
      <c r="D1" s="8"/>
      <c r="E1" s="8"/>
      <c r="F1" s="8"/>
      <c r="G1" s="8"/>
      <c r="H1" s="8"/>
      <c r="I1" s="8"/>
      <c r="J1" s="8"/>
    </row>
    <row r="2" spans="1:10" ht="22.5" customHeight="1">
      <c r="B2" s="5" t="s">
        <v>0</v>
      </c>
      <c r="C2" s="5"/>
      <c r="D2" s="5"/>
      <c r="E2" s="5"/>
      <c r="F2" s="5"/>
      <c r="G2" s="5"/>
      <c r="H2" s="5"/>
      <c r="I2" s="5"/>
      <c r="J2" s="5"/>
    </row>
    <row r="3" spans="1:10" ht="24" customHeight="1">
      <c r="A3" s="9" t="s">
        <v>60</v>
      </c>
      <c r="B3" s="11" t="s">
        <v>1</v>
      </c>
      <c r="C3" s="6" t="s">
        <v>61</v>
      </c>
      <c r="D3" s="6" t="s">
        <v>62</v>
      </c>
      <c r="E3" s="11" t="s">
        <v>2</v>
      </c>
      <c r="F3" s="6" t="s">
        <v>50</v>
      </c>
      <c r="G3" s="6" t="s">
        <v>63</v>
      </c>
      <c r="H3" s="6" t="s">
        <v>64</v>
      </c>
      <c r="I3" s="6" t="s">
        <v>65</v>
      </c>
      <c r="J3" s="12" t="s">
        <v>3</v>
      </c>
    </row>
    <row r="4" spans="1:10" ht="24.6" customHeight="1">
      <c r="A4" s="10"/>
      <c r="B4" s="11"/>
      <c r="C4" s="7"/>
      <c r="D4" s="7"/>
      <c r="E4" s="11"/>
      <c r="F4" s="7"/>
      <c r="G4" s="7"/>
      <c r="H4" s="7"/>
      <c r="I4" s="7"/>
      <c r="J4" s="12"/>
    </row>
    <row r="5" spans="1:10" ht="30" customHeight="1">
      <c r="A5" s="13" t="s">
        <v>35</v>
      </c>
      <c r="B5" s="13">
        <v>3</v>
      </c>
      <c r="C5" s="14">
        <v>68.399999999999906</v>
      </c>
      <c r="D5" s="14">
        <f>C5*0.6</f>
        <v>41.039999999999942</v>
      </c>
      <c r="E5" s="15">
        <v>79.400000000000006</v>
      </c>
      <c r="F5" s="15">
        <f>E5*0.4</f>
        <v>31.760000000000005</v>
      </c>
      <c r="G5" s="15">
        <f>D5+F5</f>
        <v>72.799999999999955</v>
      </c>
      <c r="H5" s="16">
        <v>1</v>
      </c>
      <c r="I5" s="16" t="s">
        <v>67</v>
      </c>
      <c r="J5" s="17"/>
    </row>
    <row r="6" spans="1:10" ht="30" customHeight="1">
      <c r="A6" s="13" t="s">
        <v>36</v>
      </c>
      <c r="B6" s="13">
        <v>1</v>
      </c>
      <c r="C6" s="14">
        <v>69.199999999999903</v>
      </c>
      <c r="D6" s="14">
        <f t="shared" ref="D6:D7" si="0">C6*0.6</f>
        <v>41.519999999999939</v>
      </c>
      <c r="E6" s="15">
        <v>78</v>
      </c>
      <c r="F6" s="15">
        <f t="shared" ref="F6:F7" si="1">E6*0.4</f>
        <v>31.200000000000003</v>
      </c>
      <c r="G6" s="15">
        <f t="shared" ref="G6:G7" si="2">D6+F6</f>
        <v>72.719999999999942</v>
      </c>
      <c r="H6" s="17">
        <v>2</v>
      </c>
      <c r="I6" s="17" t="s">
        <v>68</v>
      </c>
      <c r="J6" s="17"/>
    </row>
    <row r="7" spans="1:10" ht="30" customHeight="1">
      <c r="A7" s="13" t="s">
        <v>37</v>
      </c>
      <c r="B7" s="13">
        <v>2</v>
      </c>
      <c r="C7" s="14">
        <v>67.199999999999903</v>
      </c>
      <c r="D7" s="14">
        <f t="shared" si="0"/>
        <v>40.319999999999943</v>
      </c>
      <c r="E7" s="15">
        <v>75.599999999999994</v>
      </c>
      <c r="F7" s="15">
        <f t="shared" si="1"/>
        <v>30.24</v>
      </c>
      <c r="G7" s="15">
        <f t="shared" si="2"/>
        <v>70.559999999999945</v>
      </c>
      <c r="H7" s="17">
        <v>3</v>
      </c>
      <c r="I7" s="17" t="s">
        <v>68</v>
      </c>
      <c r="J7" s="17"/>
    </row>
  </sheetData>
  <autoFilter ref="B3:J7">
    <filterColumn colId="2"/>
    <filterColumn colId="4"/>
    <filterColumn colId="5"/>
    <sortState ref="B3:U7">
      <sortCondition ref="I3"/>
    </sortState>
    <extLst/>
  </autoFilter>
  <mergeCells count="12">
    <mergeCell ref="A3:A4"/>
    <mergeCell ref="D3:D4"/>
    <mergeCell ref="F3:F4"/>
    <mergeCell ref="G3:G4"/>
    <mergeCell ref="A1:J1"/>
    <mergeCell ref="B2:J2"/>
    <mergeCell ref="B3:B4"/>
    <mergeCell ref="C3:C4"/>
    <mergeCell ref="E3:E4"/>
    <mergeCell ref="H3:H4"/>
    <mergeCell ref="I3:I4"/>
    <mergeCell ref="J3:J4"/>
  </mergeCells>
  <phoneticPr fontId="5" type="noConversion"/>
  <pageMargins left="0.70833333333333304" right="0.31458333333333299" top="0.55069444444444404" bottom="0.35416666666666702" header="0.31458333333333299" footer="0.31458333333333299"/>
  <pageSetup paperSize="9" orientation="portrait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10"/>
  <sheetViews>
    <sheetView zoomScale="130" zoomScaleNormal="130" workbookViewId="0">
      <selection activeCell="H14" sqref="H14"/>
    </sheetView>
  </sheetViews>
  <sheetFormatPr defaultRowHeight="13.5"/>
  <cols>
    <col min="1" max="1" width="11.375" style="2" customWidth="1"/>
    <col min="2" max="2" width="5.5" customWidth="1"/>
    <col min="3" max="3" width="9" style="1" customWidth="1"/>
    <col min="4" max="4" width="9" style="3" customWidth="1"/>
    <col min="5" max="5" width="9" customWidth="1"/>
    <col min="6" max="7" width="9" style="2" customWidth="1"/>
    <col min="8" max="8" width="8" customWidth="1"/>
    <col min="9" max="9" width="7.75" customWidth="1"/>
    <col min="10" max="10" width="8.5" customWidth="1"/>
  </cols>
  <sheetData>
    <row r="1" spans="1:10" ht="51.75" customHeight="1">
      <c r="A1" s="8" t="s">
        <v>58</v>
      </c>
      <c r="B1" s="4"/>
      <c r="C1" s="4"/>
      <c r="D1" s="4"/>
      <c r="E1" s="4"/>
      <c r="F1" s="4"/>
      <c r="G1" s="4"/>
      <c r="H1" s="4"/>
      <c r="I1" s="4"/>
      <c r="J1" s="4"/>
    </row>
    <row r="2" spans="1:10" ht="24" customHeight="1">
      <c r="B2" s="5" t="s">
        <v>0</v>
      </c>
      <c r="C2" s="5"/>
      <c r="D2" s="5"/>
      <c r="E2" s="5"/>
      <c r="F2" s="5"/>
      <c r="G2" s="5"/>
      <c r="H2" s="5"/>
      <c r="I2" s="5"/>
      <c r="J2" s="5"/>
    </row>
    <row r="3" spans="1:10" ht="24" customHeight="1">
      <c r="A3" s="9" t="s">
        <v>60</v>
      </c>
      <c r="B3" s="11" t="s">
        <v>1</v>
      </c>
      <c r="C3" s="6" t="s">
        <v>61</v>
      </c>
      <c r="D3" s="6" t="s">
        <v>62</v>
      </c>
      <c r="E3" s="11" t="s">
        <v>2</v>
      </c>
      <c r="F3" s="6" t="s">
        <v>50</v>
      </c>
      <c r="G3" s="6" t="s">
        <v>63</v>
      </c>
      <c r="H3" s="6" t="s">
        <v>64</v>
      </c>
      <c r="I3" s="6" t="s">
        <v>65</v>
      </c>
      <c r="J3" s="12" t="s">
        <v>3</v>
      </c>
    </row>
    <row r="4" spans="1:10" ht="24.6" customHeight="1">
      <c r="A4" s="10"/>
      <c r="B4" s="11"/>
      <c r="C4" s="7"/>
      <c r="D4" s="7"/>
      <c r="E4" s="11"/>
      <c r="F4" s="7"/>
      <c r="G4" s="7"/>
      <c r="H4" s="7"/>
      <c r="I4" s="7"/>
      <c r="J4" s="12"/>
    </row>
    <row r="5" spans="1:10" ht="30" customHeight="1">
      <c r="A5" s="13" t="s">
        <v>38</v>
      </c>
      <c r="B5" s="13">
        <v>3</v>
      </c>
      <c r="C5" s="19">
        <v>72.999999999999901</v>
      </c>
      <c r="D5" s="19">
        <f>C5*0.6</f>
        <v>43.79999999999994</v>
      </c>
      <c r="E5" s="20">
        <v>80.2</v>
      </c>
      <c r="F5" s="20">
        <f>E5*0.4</f>
        <v>32.080000000000005</v>
      </c>
      <c r="G5" s="20">
        <f>D5+F5</f>
        <v>75.879999999999939</v>
      </c>
      <c r="H5" s="16">
        <v>1</v>
      </c>
      <c r="I5" s="16" t="s">
        <v>67</v>
      </c>
      <c r="J5" s="17"/>
    </row>
    <row r="6" spans="1:10" ht="30" customHeight="1">
      <c r="A6" s="13" t="s">
        <v>39</v>
      </c>
      <c r="B6" s="13">
        <v>1</v>
      </c>
      <c r="C6" s="19">
        <v>70.199999999999903</v>
      </c>
      <c r="D6" s="19">
        <f t="shared" ref="D6:D10" si="0">C6*0.6</f>
        <v>42.119999999999941</v>
      </c>
      <c r="E6" s="20">
        <v>80.400000000000006</v>
      </c>
      <c r="F6" s="20">
        <f t="shared" ref="F6:F10" si="1">E6*0.4</f>
        <v>32.160000000000004</v>
      </c>
      <c r="G6" s="20">
        <f t="shared" ref="G6:G10" si="2">D6+F6</f>
        <v>74.279999999999944</v>
      </c>
      <c r="H6" s="16">
        <v>2</v>
      </c>
      <c r="I6" s="16" t="s">
        <v>67</v>
      </c>
      <c r="J6" s="17"/>
    </row>
    <row r="7" spans="1:10" ht="30" customHeight="1">
      <c r="A7" s="13" t="s">
        <v>40</v>
      </c>
      <c r="B7" s="13">
        <v>4</v>
      </c>
      <c r="C7" s="19">
        <v>65.799999999999898</v>
      </c>
      <c r="D7" s="19">
        <f t="shared" si="0"/>
        <v>39.47999999999994</v>
      </c>
      <c r="E7" s="20">
        <v>81.599999999999994</v>
      </c>
      <c r="F7" s="20">
        <f t="shared" si="1"/>
        <v>32.64</v>
      </c>
      <c r="G7" s="20">
        <f t="shared" si="2"/>
        <v>72.119999999999948</v>
      </c>
      <c r="H7" s="17">
        <v>3</v>
      </c>
      <c r="I7" s="17" t="s">
        <v>68</v>
      </c>
      <c r="J7" s="17"/>
    </row>
    <row r="8" spans="1:10" ht="30" customHeight="1">
      <c r="A8" s="13" t="s">
        <v>41</v>
      </c>
      <c r="B8" s="13">
        <v>2</v>
      </c>
      <c r="C8" s="19">
        <v>57.199999999999903</v>
      </c>
      <c r="D8" s="19">
        <f t="shared" si="0"/>
        <v>34.319999999999943</v>
      </c>
      <c r="E8" s="20">
        <v>80.8</v>
      </c>
      <c r="F8" s="20">
        <f t="shared" si="1"/>
        <v>32.32</v>
      </c>
      <c r="G8" s="20">
        <f t="shared" si="2"/>
        <v>66.639999999999944</v>
      </c>
      <c r="H8" s="17">
        <v>4</v>
      </c>
      <c r="I8" s="17" t="s">
        <v>68</v>
      </c>
      <c r="J8" s="17"/>
    </row>
    <row r="9" spans="1:10" ht="27" customHeight="1">
      <c r="A9" s="21">
        <v>240202001</v>
      </c>
      <c r="B9" s="21"/>
      <c r="C9" s="22">
        <v>53.799999999999898</v>
      </c>
      <c r="D9" s="19">
        <f t="shared" si="0"/>
        <v>32.279999999999937</v>
      </c>
      <c r="E9" s="23">
        <v>0</v>
      </c>
      <c r="F9" s="20">
        <f t="shared" si="1"/>
        <v>0</v>
      </c>
      <c r="G9" s="20">
        <f t="shared" si="2"/>
        <v>32.279999999999937</v>
      </c>
      <c r="H9" s="17">
        <v>5</v>
      </c>
      <c r="I9" s="17" t="s">
        <v>68</v>
      </c>
      <c r="J9" s="24" t="s">
        <v>69</v>
      </c>
    </row>
    <row r="10" spans="1:10" ht="27" customHeight="1">
      <c r="A10" s="21">
        <v>240202002</v>
      </c>
      <c r="B10" s="21"/>
      <c r="C10" s="22">
        <v>46</v>
      </c>
      <c r="D10" s="19">
        <f t="shared" si="0"/>
        <v>27.599999999999998</v>
      </c>
      <c r="E10" s="23">
        <v>0</v>
      </c>
      <c r="F10" s="20">
        <f t="shared" si="1"/>
        <v>0</v>
      </c>
      <c r="G10" s="20">
        <f t="shared" si="2"/>
        <v>27.599999999999998</v>
      </c>
      <c r="H10" s="17">
        <v>6</v>
      </c>
      <c r="I10" s="17" t="s">
        <v>68</v>
      </c>
      <c r="J10" s="24" t="s">
        <v>69</v>
      </c>
    </row>
  </sheetData>
  <autoFilter ref="B3:J8">
    <filterColumn colId="2"/>
    <filterColumn colId="4"/>
    <filterColumn colId="5"/>
    <sortState ref="B3:U8">
      <sortCondition ref="I3"/>
    </sortState>
    <extLst/>
  </autoFilter>
  <mergeCells count="12">
    <mergeCell ref="A3:A4"/>
    <mergeCell ref="D3:D4"/>
    <mergeCell ref="F3:F4"/>
    <mergeCell ref="G3:G4"/>
    <mergeCell ref="A1:J1"/>
    <mergeCell ref="B2:J2"/>
    <mergeCell ref="B3:B4"/>
    <mergeCell ref="C3:C4"/>
    <mergeCell ref="E3:E4"/>
    <mergeCell ref="H3:H4"/>
    <mergeCell ref="I3:I4"/>
    <mergeCell ref="J3:J4"/>
  </mergeCells>
  <phoneticPr fontId="5" type="noConversion"/>
  <pageMargins left="0.70833333333333304" right="0.31458333333333299" top="0.55069444444444404" bottom="0.35416666666666702" header="0.31458333333333299" footer="0.31458333333333299"/>
  <pageSetup paperSize="9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10"/>
  <sheetViews>
    <sheetView zoomScale="130" zoomScaleNormal="130" workbookViewId="0">
      <selection activeCell="L8" sqref="L8"/>
    </sheetView>
  </sheetViews>
  <sheetFormatPr defaultColWidth="9" defaultRowHeight="13.5"/>
  <cols>
    <col min="1" max="1" width="11.25" style="2" customWidth="1"/>
    <col min="2" max="2" width="6.5" customWidth="1"/>
    <col min="3" max="3" width="8.75" style="1" customWidth="1"/>
    <col min="4" max="4" width="8.75" style="3" customWidth="1"/>
    <col min="5" max="5" width="8.75" customWidth="1"/>
    <col min="6" max="7" width="8.75" style="2" customWidth="1"/>
    <col min="8" max="8" width="7.125" customWidth="1"/>
    <col min="9" max="9" width="8" customWidth="1"/>
    <col min="10" max="10" width="10.625" customWidth="1"/>
  </cols>
  <sheetData>
    <row r="1" spans="1:10" ht="51.75" customHeight="1">
      <c r="A1" s="8" t="s">
        <v>59</v>
      </c>
      <c r="B1" s="4"/>
      <c r="C1" s="4"/>
      <c r="D1" s="4"/>
      <c r="E1" s="4"/>
      <c r="F1" s="4"/>
      <c r="G1" s="4"/>
      <c r="H1" s="4"/>
      <c r="I1" s="4"/>
      <c r="J1" s="4"/>
    </row>
    <row r="2" spans="1:10" ht="24" customHeight="1">
      <c r="B2" s="5" t="s">
        <v>0</v>
      </c>
      <c r="C2" s="5"/>
      <c r="D2" s="5"/>
      <c r="E2" s="5"/>
      <c r="F2" s="5"/>
      <c r="G2" s="5"/>
      <c r="H2" s="5"/>
      <c r="I2" s="5"/>
      <c r="J2" s="5"/>
    </row>
    <row r="3" spans="1:10" ht="24" customHeight="1">
      <c r="A3" s="9" t="s">
        <v>52</v>
      </c>
      <c r="B3" s="11" t="s">
        <v>1</v>
      </c>
      <c r="C3" s="6" t="s">
        <v>48</v>
      </c>
      <c r="D3" s="6" t="s">
        <v>49</v>
      </c>
      <c r="E3" s="11" t="s">
        <v>2</v>
      </c>
      <c r="F3" s="6" t="s">
        <v>50</v>
      </c>
      <c r="G3" s="6" t="s">
        <v>55</v>
      </c>
      <c r="H3" s="6" t="s">
        <v>53</v>
      </c>
      <c r="I3" s="6" t="s">
        <v>54</v>
      </c>
      <c r="J3" s="12" t="s">
        <v>3</v>
      </c>
    </row>
    <row r="4" spans="1:10" ht="24.6" customHeight="1">
      <c r="A4" s="10"/>
      <c r="B4" s="11"/>
      <c r="C4" s="7"/>
      <c r="D4" s="7"/>
      <c r="E4" s="11"/>
      <c r="F4" s="7"/>
      <c r="G4" s="7"/>
      <c r="H4" s="7"/>
      <c r="I4" s="7"/>
      <c r="J4" s="12"/>
    </row>
    <row r="5" spans="1:10" ht="30" customHeight="1">
      <c r="A5" s="13" t="s">
        <v>42</v>
      </c>
      <c r="B5" s="13">
        <v>3</v>
      </c>
      <c r="C5" s="19">
        <v>57.799999999999898</v>
      </c>
      <c r="D5" s="19">
        <f>C5*0.6</f>
        <v>34.679999999999936</v>
      </c>
      <c r="E5" s="20">
        <v>82.8</v>
      </c>
      <c r="F5" s="20">
        <f>E5*0.4</f>
        <v>33.119999999999997</v>
      </c>
      <c r="G5" s="20">
        <f>D5+F5</f>
        <v>67.799999999999926</v>
      </c>
      <c r="H5" s="16">
        <v>1</v>
      </c>
      <c r="I5" s="16" t="s">
        <v>67</v>
      </c>
      <c r="J5" s="17"/>
    </row>
    <row r="6" spans="1:10" ht="30" customHeight="1">
      <c r="A6" s="13" t="s">
        <v>43</v>
      </c>
      <c r="B6" s="13">
        <v>1</v>
      </c>
      <c r="C6" s="19">
        <v>58.6</v>
      </c>
      <c r="D6" s="19">
        <f t="shared" ref="D6:D10" si="0">C6*0.6</f>
        <v>35.159999999999997</v>
      </c>
      <c r="E6" s="20">
        <v>79.8</v>
      </c>
      <c r="F6" s="20">
        <f t="shared" ref="F6:F10" si="1">E6*0.4</f>
        <v>31.92</v>
      </c>
      <c r="G6" s="20">
        <f t="shared" ref="G6:G10" si="2">D6+F6</f>
        <v>67.08</v>
      </c>
      <c r="H6" s="16">
        <v>2</v>
      </c>
      <c r="I6" s="16" t="s">
        <v>67</v>
      </c>
      <c r="J6" s="17"/>
    </row>
    <row r="7" spans="1:10" ht="30" customHeight="1">
      <c r="A7" s="13" t="s">
        <v>44</v>
      </c>
      <c r="B7" s="13">
        <v>6</v>
      </c>
      <c r="C7" s="19">
        <v>61.199999999999903</v>
      </c>
      <c r="D7" s="19">
        <f t="shared" si="0"/>
        <v>36.719999999999942</v>
      </c>
      <c r="E7" s="20">
        <v>75.8</v>
      </c>
      <c r="F7" s="20">
        <f t="shared" si="1"/>
        <v>30.32</v>
      </c>
      <c r="G7" s="20">
        <f t="shared" si="2"/>
        <v>67.039999999999935</v>
      </c>
      <c r="H7" s="17">
        <v>3</v>
      </c>
      <c r="I7" s="17" t="s">
        <v>68</v>
      </c>
      <c r="J7" s="17"/>
    </row>
    <row r="8" spans="1:10" ht="30" customHeight="1">
      <c r="A8" s="13" t="s">
        <v>45</v>
      </c>
      <c r="B8" s="13">
        <v>5</v>
      </c>
      <c r="C8" s="19">
        <v>54.799999999999898</v>
      </c>
      <c r="D8" s="19">
        <f t="shared" si="0"/>
        <v>32.879999999999939</v>
      </c>
      <c r="E8" s="20">
        <v>82.6</v>
      </c>
      <c r="F8" s="20">
        <f t="shared" si="1"/>
        <v>33.04</v>
      </c>
      <c r="G8" s="20">
        <f t="shared" si="2"/>
        <v>65.919999999999931</v>
      </c>
      <c r="H8" s="17">
        <v>4</v>
      </c>
      <c r="I8" s="17" t="s">
        <v>68</v>
      </c>
      <c r="J8" s="17"/>
    </row>
    <row r="9" spans="1:10" ht="30" customHeight="1">
      <c r="A9" s="13" t="s">
        <v>46</v>
      </c>
      <c r="B9" s="13">
        <v>4</v>
      </c>
      <c r="C9" s="19">
        <v>56.399999999999899</v>
      </c>
      <c r="D9" s="19">
        <f t="shared" si="0"/>
        <v>33.839999999999939</v>
      </c>
      <c r="E9" s="20">
        <v>75.400000000000006</v>
      </c>
      <c r="F9" s="20">
        <f t="shared" si="1"/>
        <v>30.160000000000004</v>
      </c>
      <c r="G9" s="20">
        <f t="shared" si="2"/>
        <v>63.999999999999943</v>
      </c>
      <c r="H9" s="17">
        <v>5</v>
      </c>
      <c r="I9" s="17" t="s">
        <v>68</v>
      </c>
      <c r="J9" s="17"/>
    </row>
    <row r="10" spans="1:10" ht="30" customHeight="1">
      <c r="A10" s="13" t="s">
        <v>47</v>
      </c>
      <c r="B10" s="13">
        <v>2</v>
      </c>
      <c r="C10" s="19">
        <v>56.8</v>
      </c>
      <c r="D10" s="19">
        <f t="shared" si="0"/>
        <v>34.08</v>
      </c>
      <c r="E10" s="20">
        <v>74.400000000000006</v>
      </c>
      <c r="F10" s="20">
        <f t="shared" si="1"/>
        <v>29.760000000000005</v>
      </c>
      <c r="G10" s="20">
        <f t="shared" si="2"/>
        <v>63.84</v>
      </c>
      <c r="H10" s="17">
        <v>6</v>
      </c>
      <c r="I10" s="17" t="s">
        <v>68</v>
      </c>
      <c r="J10" s="17"/>
    </row>
  </sheetData>
  <autoFilter ref="B3:J10">
    <filterColumn colId="2"/>
    <filterColumn colId="4"/>
    <filterColumn colId="5"/>
    <sortState ref="B3:V10">
      <sortCondition ref="I3"/>
    </sortState>
    <extLst/>
  </autoFilter>
  <mergeCells count="12">
    <mergeCell ref="A3:A4"/>
    <mergeCell ref="G3:G4"/>
    <mergeCell ref="A1:J1"/>
    <mergeCell ref="B2:J2"/>
    <mergeCell ref="B3:B4"/>
    <mergeCell ref="C3:C4"/>
    <mergeCell ref="E3:E4"/>
    <mergeCell ref="H3:H4"/>
    <mergeCell ref="I3:I4"/>
    <mergeCell ref="J3:J4"/>
    <mergeCell ref="D3:D4"/>
    <mergeCell ref="F3:F4"/>
  </mergeCells>
  <phoneticPr fontId="5" type="noConversion"/>
  <pageMargins left="0.70833333333333304" right="0.31458333333333299" top="0.55069444444444404" bottom="0.35416666666666702" header="0.31458333333333299" footer="0.31458333333333299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5</vt:i4>
      </vt:variant>
    </vt:vector>
  </HeadingPairs>
  <TitlesOfParts>
    <vt:vector size="10" baseType="lpstr">
      <vt:lpstr>森林管护岗位1</vt:lpstr>
      <vt:lpstr>森林管护岗位2 </vt:lpstr>
      <vt:lpstr>机关岗位1</vt:lpstr>
      <vt:lpstr>机关岗位2</vt:lpstr>
      <vt:lpstr>机关岗位3</vt:lpstr>
      <vt:lpstr>机关岗位1!Print_Titles</vt:lpstr>
      <vt:lpstr>机关岗位2!Print_Titles</vt:lpstr>
      <vt:lpstr>机关岗位3!Print_Titles</vt:lpstr>
      <vt:lpstr>森林管护岗位1!Print_Titles</vt:lpstr>
      <vt:lpstr>'森林管护岗位2 '!Print_Titles</vt:lpstr>
    </vt:vector>
  </TitlesOfParts>
  <Company>admin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2024-12-30T05:31:15Z</cp:lastPrinted>
  <dcterms:created xsi:type="dcterms:W3CDTF">2024-12-22T07:59:00Z</dcterms:created>
  <dcterms:modified xsi:type="dcterms:W3CDTF">2024-12-30T05:33:18Z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3816408C70F14A2296B61B2E0699B0B4_12</vt:lpwstr>
  </property>
  <property fmtid="{D5CDD505-2E9C-101B-9397-08002B2CF9AE}" pid="3" name="KSOProductBuildVer">
    <vt:lpwstr>2052-12.1.0.19302</vt:lpwstr>
  </property>
</Properties>
</file>