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8" activeTab="8"/>
  </bookViews>
  <sheets>
    <sheet name="集团本级" sheetId="13" state="hidden" r:id="rId1"/>
    <sheet name="科创公司" sheetId="14" state="hidden" r:id="rId2"/>
    <sheet name="融资租赁公司" sheetId="15" state="hidden" r:id="rId3"/>
    <sheet name="工程咨询公司" sheetId="16" state="hidden" r:id="rId4"/>
    <sheet name="财务开发公司" sheetId="17" state="hidden" r:id="rId5"/>
    <sheet name="Sheet1 (2)" sheetId="54" state="hidden" r:id="rId6"/>
    <sheet name="Sheet2" sheetId="55" state="hidden" r:id="rId7"/>
    <sheet name="Sheet3" sheetId="56" state="hidden" r:id="rId8"/>
    <sheet name="招聘岗位表" sheetId="323" r:id="rId9"/>
  </sheets>
  <definedNames>
    <definedName name="_xlnm.Print_Area" localSheetId="5">'Sheet1 (2)'!$A$1:$B$14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<sst xmlns="http://schemas.openxmlformats.org/spreadsheetml/2006/main" count="175" uniqueCount="78">
  <si>
    <t>附件1</t>
  </si>
  <si>
    <t>黄岩国投集团本级2020年工资总额预算编制表</t>
  </si>
  <si>
    <t xml:space="preserve">                                                            单位：人·万元</t>
  </si>
  <si>
    <t>人员分类</t>
  </si>
  <si>
    <t>行次</t>
  </si>
  <si>
    <t>本年预算数</t>
  </si>
  <si>
    <t>工资预算总额</t>
  </si>
  <si>
    <t>平均人数</t>
  </si>
  <si>
    <t>人均工资</t>
  </si>
  <si>
    <t>备注</t>
  </si>
  <si>
    <t>一、领导班子</t>
  </si>
  <si>
    <t xml:space="preserve">     正科</t>
  </si>
  <si>
    <t xml:space="preserve">     副科</t>
  </si>
  <si>
    <t>二、职工</t>
  </si>
  <si>
    <t>合  计</t>
  </si>
  <si>
    <t>注：根据2019年区级综合目标考核结果，国投集团2020年员工工资预算人均上浮0.1%，即人均工资10.1万元。</t>
  </si>
  <si>
    <t>附件2</t>
  </si>
  <si>
    <t>黄岩国投集团下属企业2020年工资总额预算编制表</t>
  </si>
  <si>
    <t xml:space="preserve">  企业：台州市黄岩科技创新投资有限公司                 单位：人·万元</t>
  </si>
  <si>
    <t>二、中层干部</t>
  </si>
  <si>
    <t xml:space="preserve">     中层正职</t>
  </si>
  <si>
    <t>.</t>
  </si>
  <si>
    <t xml:space="preserve">     中层副职</t>
  </si>
  <si>
    <t>三、管理技术人员</t>
  </si>
  <si>
    <t xml:space="preserve">    高级职称</t>
  </si>
  <si>
    <t>基金经理</t>
  </si>
  <si>
    <t xml:space="preserve">    中级职称</t>
  </si>
  <si>
    <t xml:space="preserve">    初级职称</t>
  </si>
  <si>
    <t>四、一般员工</t>
  </si>
  <si>
    <t>五、特殊人才</t>
  </si>
  <si>
    <t>六、其他人员</t>
  </si>
  <si>
    <t>附件3</t>
  </si>
  <si>
    <t xml:space="preserve">  企业：浙江永宁融资租赁有限公司                                单位：人·万元</t>
  </si>
  <si>
    <t>注：公司刚组建，本年度业务人员不考虑业务提成。</t>
  </si>
  <si>
    <t>附件4</t>
  </si>
  <si>
    <t xml:space="preserve">  企业：台州市永宁工程管理咨询有限公司                        单位：人·万元</t>
  </si>
  <si>
    <t xml:space="preserve">    技术总监</t>
  </si>
  <si>
    <t>试用期工资</t>
  </si>
  <si>
    <t xml:space="preserve">   咨询工程师</t>
  </si>
  <si>
    <t xml:space="preserve">   一级造价师</t>
  </si>
  <si>
    <t xml:space="preserve">   中级职称</t>
  </si>
  <si>
    <t xml:space="preserve">   二级造价师</t>
  </si>
  <si>
    <t>注：公司刚组建，本年重点工作在于申请造价咨询企业乙级资质，业务人员本年度不考虑业务提成。</t>
  </si>
  <si>
    <t>附件5</t>
  </si>
  <si>
    <t xml:space="preserve">  企业：浙江黄岩财务开发有限公司                               单位：人·万元</t>
  </si>
  <si>
    <t>01号考生面试成绩汇总表</t>
  </si>
  <si>
    <t>考官</t>
  </si>
  <si>
    <t>面试得分</t>
  </si>
  <si>
    <t>考官1</t>
  </si>
  <si>
    <t>考官2</t>
  </si>
  <si>
    <t>考官3</t>
  </si>
  <si>
    <t>考官4</t>
  </si>
  <si>
    <r>
      <rPr>
        <b/>
        <sz val="18"/>
        <color theme="1"/>
        <rFont val="仿宋_GB2312"/>
        <charset val="134"/>
      </rPr>
      <t>平均</t>
    </r>
    <r>
      <rPr>
        <b/>
        <sz val="18"/>
        <color theme="1"/>
        <rFont val="仿宋_GB2312"/>
        <charset val="134"/>
      </rPr>
      <t>分</t>
    </r>
  </si>
  <si>
    <t>计分员签字：</t>
  </si>
  <si>
    <t>主考官签字：</t>
  </si>
  <si>
    <t xml:space="preserve">        2022年 1 月 9 日</t>
  </si>
  <si>
    <t>02号考生面试成绩汇总表</t>
  </si>
  <si>
    <t xml:space="preserve">        2022年  1 月 9 日</t>
  </si>
  <si>
    <t>03号考生面试成绩汇总表</t>
  </si>
  <si>
    <t>招聘岗位表</t>
  </si>
  <si>
    <t>序号</t>
  </si>
  <si>
    <t>岗位名称</t>
  </si>
  <si>
    <t>需求人数</t>
  </si>
  <si>
    <t>年龄限制</t>
  </si>
  <si>
    <t>学历要求</t>
  </si>
  <si>
    <t>专业要求</t>
  </si>
  <si>
    <t>资格条件</t>
  </si>
  <si>
    <t>考试形式</t>
  </si>
  <si>
    <t>笔试考试科目</t>
  </si>
  <si>
    <t>薪酬</t>
  </si>
  <si>
    <t>招商专员</t>
  </si>
  <si>
    <t>40周岁及以下</t>
  </si>
  <si>
    <t>本科及以上</t>
  </si>
  <si>
    <t>理工类、法学类专业</t>
  </si>
  <si>
    <t>工作责任心强，沟通协作能力好，适应外派招商，有招商工作经验者优先。</t>
  </si>
  <si>
    <t>笔试+半结构化面试</t>
  </si>
  <si>
    <t>招商相关方向</t>
  </si>
  <si>
    <t>年薪15-18万元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</si>
</sst>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62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8"/>
      <color theme="1"/>
      <name val="仿宋_GB2312"/>
      <charset val="134"/>
    </font>
    <font>
      <b/>
      <sz val="24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0" borderId="0"/>
  </cellStyleXfs>
  <cellXfs count="4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1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justify" vertical="center" wrapText="1" indent="13"/>
    </xf>
    <xf numFmtId="0" fontId="12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D9" sqref="D9"/>
    </sheetView>
  </sheetViews>
  <sheetFormatPr defaultColWidth="9" defaultRowHeight="13.5" outlineLevelCol="5"/>
  <cols>
    <col min="1" max="1" width="21.8833333333333" style="17" customWidth="1"/>
    <col min="2" max="2" width="7.10833333333333" style="17" customWidth="1"/>
    <col min="3" max="3" width="16.2166666666667" style="17" customWidth="1"/>
    <col min="4" max="4" width="14.2166666666667" style="17" customWidth="1"/>
    <col min="5" max="5" width="14.4416666666667" style="17" customWidth="1"/>
    <col min="6" max="6" width="10.3333333333333" style="17" customWidth="1"/>
    <col min="7" max="16384" width="9" style="17"/>
  </cols>
  <sheetData>
    <row r="1" ht="30" customHeight="1" spans="1:1">
      <c r="A1" s="30" t="s">
        <v>0</v>
      </c>
    </row>
    <row r="2" ht="30" customHeight="1" spans="1:6">
      <c r="A2" s="31" t="s">
        <v>1</v>
      </c>
      <c r="B2" s="31"/>
      <c r="C2" s="31"/>
      <c r="D2" s="31"/>
      <c r="E2" s="31"/>
      <c r="F2" s="31"/>
    </row>
    <row r="3" ht="30" customHeight="1" spans="1:6">
      <c r="A3" s="32" t="s">
        <v>2</v>
      </c>
      <c r="B3" s="32"/>
      <c r="C3" s="32"/>
      <c r="D3" s="32"/>
      <c r="E3" s="32"/>
      <c r="F3" s="32"/>
    </row>
    <row r="4" ht="31.95" customHeight="1" spans="1:6">
      <c r="A4" s="33" t="s">
        <v>3</v>
      </c>
      <c r="B4" s="33" t="s">
        <v>4</v>
      </c>
      <c r="C4" s="34" t="s">
        <v>5</v>
      </c>
      <c r="D4" s="34"/>
      <c r="E4" s="34"/>
      <c r="F4" s="34"/>
    </row>
    <row r="5" ht="31.95" customHeight="1" spans="1:6">
      <c r="A5" s="35"/>
      <c r="B5" s="35"/>
      <c r="C5" s="34" t="s">
        <v>6</v>
      </c>
      <c r="D5" s="34" t="s">
        <v>7</v>
      </c>
      <c r="E5" s="34" t="s">
        <v>8</v>
      </c>
      <c r="F5" s="34" t="s">
        <v>9</v>
      </c>
    </row>
    <row r="6" ht="31.95" customHeight="1" spans="1:6">
      <c r="A6" s="36" t="s">
        <v>10</v>
      </c>
      <c r="B6" s="37">
        <v>1</v>
      </c>
      <c r="C6" s="37">
        <f>C7+C8</f>
        <v>204</v>
      </c>
      <c r="D6" s="37">
        <f>D7+D8</f>
        <v>5</v>
      </c>
      <c r="E6" s="37"/>
      <c r="F6" s="37"/>
    </row>
    <row r="7" ht="31.95" customHeight="1" spans="1:6">
      <c r="A7" s="38" t="s">
        <v>11</v>
      </c>
      <c r="B7" s="8">
        <v>2</v>
      </c>
      <c r="C7" s="8">
        <f>D7*E7</f>
        <v>96</v>
      </c>
      <c r="D7" s="8">
        <v>2</v>
      </c>
      <c r="E7" s="8">
        <v>48</v>
      </c>
      <c r="F7" s="8"/>
    </row>
    <row r="8" ht="31.95" customHeight="1" spans="1:6">
      <c r="A8" s="38" t="s">
        <v>12</v>
      </c>
      <c r="B8" s="8">
        <v>3</v>
      </c>
      <c r="C8" s="8">
        <f>D8*E8</f>
        <v>108</v>
      </c>
      <c r="D8" s="8">
        <v>3</v>
      </c>
      <c r="E8" s="8">
        <v>36</v>
      </c>
      <c r="F8" s="8"/>
    </row>
    <row r="9" ht="54" customHeight="1" spans="1:6">
      <c r="A9" s="40" t="s">
        <v>13</v>
      </c>
      <c r="B9" s="37">
        <v>4</v>
      </c>
      <c r="C9" s="37">
        <v>131.3</v>
      </c>
      <c r="D9" s="37">
        <v>13</v>
      </c>
      <c r="E9" s="37">
        <v>10.1</v>
      </c>
      <c r="F9" s="37"/>
    </row>
    <row r="10" ht="31.95" customHeight="1" spans="1:6">
      <c r="A10" s="8" t="s">
        <v>14</v>
      </c>
      <c r="B10" s="38"/>
      <c r="C10" s="37">
        <f>SUM(C7:C9)</f>
        <v>335.3</v>
      </c>
      <c r="D10" s="37">
        <v>25</v>
      </c>
      <c r="E10" s="8"/>
      <c r="F10" s="8"/>
    </row>
    <row r="13" ht="35.4" customHeight="1" spans="1:4">
      <c r="A13" s="41" t="s">
        <v>15</v>
      </c>
      <c r="B13" s="41"/>
      <c r="C13" s="41"/>
      <c r="D13" s="41"/>
    </row>
  </sheetData>
  <mergeCells count="6">
    <mergeCell ref="A2:F2"/>
    <mergeCell ref="A3:F3"/>
    <mergeCell ref="C4:F4"/>
    <mergeCell ref="A13:D13"/>
    <mergeCell ref="A4:A5"/>
    <mergeCell ref="B4:B5"/>
  </mergeCells>
  <pageMargins left="0.554861111111111" right="0.55486111111111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A11" sqref="A11"/>
    </sheetView>
  </sheetViews>
  <sheetFormatPr defaultColWidth="9" defaultRowHeight="13.5"/>
  <cols>
    <col min="1" max="1" width="21.8833333333333" style="17" customWidth="1"/>
    <col min="2" max="2" width="7.10833333333333" style="17" customWidth="1"/>
    <col min="3" max="3" width="16.2166666666667" style="17" customWidth="1"/>
    <col min="4" max="4" width="14.2166666666667" style="17" customWidth="1"/>
    <col min="5" max="5" width="15.2166666666667" style="17" customWidth="1"/>
    <col min="6" max="6" width="14.6666666666667" style="17" customWidth="1"/>
    <col min="7" max="16384" width="9" style="17"/>
  </cols>
  <sheetData>
    <row r="1" ht="30" customHeight="1" spans="1:1">
      <c r="A1" s="30" t="s">
        <v>16</v>
      </c>
    </row>
    <row r="2" ht="30" customHeight="1" spans="1:6">
      <c r="A2" s="31" t="s">
        <v>17</v>
      </c>
      <c r="B2" s="31"/>
      <c r="C2" s="31"/>
      <c r="D2" s="31"/>
      <c r="E2" s="31"/>
      <c r="F2" s="31"/>
    </row>
    <row r="3" ht="30" customHeight="1" spans="1:6">
      <c r="A3" s="32" t="s">
        <v>18</v>
      </c>
      <c r="B3" s="32"/>
      <c r="C3" s="32"/>
      <c r="D3" s="32"/>
      <c r="E3" s="32"/>
      <c r="F3" s="32"/>
    </row>
    <row r="4" ht="31.95" customHeight="1" spans="1:6">
      <c r="A4" s="33" t="s">
        <v>3</v>
      </c>
      <c r="B4" s="33" t="s">
        <v>4</v>
      </c>
      <c r="C4" s="34" t="s">
        <v>5</v>
      </c>
      <c r="D4" s="34"/>
      <c r="E4" s="34"/>
      <c r="F4" s="34"/>
    </row>
    <row r="5" ht="31.95" customHeight="1" spans="1:6">
      <c r="A5" s="35"/>
      <c r="B5" s="35"/>
      <c r="C5" s="34" t="s">
        <v>6</v>
      </c>
      <c r="D5" s="34" t="s">
        <v>7</v>
      </c>
      <c r="E5" s="34" t="s">
        <v>8</v>
      </c>
      <c r="F5" s="34" t="s">
        <v>9</v>
      </c>
    </row>
    <row r="6" ht="31.95" customHeight="1" spans="1:6">
      <c r="A6" s="36" t="s">
        <v>10</v>
      </c>
      <c r="B6" s="37">
        <v>1</v>
      </c>
      <c r="C6" s="37"/>
      <c r="D6" s="37"/>
      <c r="E6" s="37"/>
      <c r="F6" s="37"/>
    </row>
    <row r="7" ht="31.95" customHeight="1" spans="1:6">
      <c r="A7" s="38" t="s">
        <v>11</v>
      </c>
      <c r="B7" s="8">
        <v>2</v>
      </c>
      <c r="C7" s="8"/>
      <c r="D7" s="8"/>
      <c r="E7" s="8"/>
      <c r="F7" s="8"/>
    </row>
    <row r="8" ht="31.95" customHeight="1" spans="1:6">
      <c r="A8" s="38" t="s">
        <v>12</v>
      </c>
      <c r="B8" s="8">
        <v>3</v>
      </c>
      <c r="C8" s="8"/>
      <c r="D8" s="8"/>
      <c r="E8" s="8"/>
      <c r="F8" s="8"/>
    </row>
    <row r="9" ht="31.95" customHeight="1" spans="1:6">
      <c r="A9" s="36" t="s">
        <v>19</v>
      </c>
      <c r="B9" s="37">
        <v>4</v>
      </c>
      <c r="C9" s="37"/>
      <c r="D9" s="37"/>
      <c r="E9" s="37"/>
      <c r="F9" s="37"/>
    </row>
    <row r="10" ht="31.95" customHeight="1" spans="1:15">
      <c r="A10" s="38" t="s">
        <v>20</v>
      </c>
      <c r="B10" s="8">
        <v>5</v>
      </c>
      <c r="C10" s="8"/>
      <c r="D10" s="8"/>
      <c r="E10" s="8"/>
      <c r="F10" s="8"/>
      <c r="O10" s="39" t="s">
        <v>21</v>
      </c>
    </row>
    <row r="11" ht="31.95" customHeight="1" spans="1:6">
      <c r="A11" s="38" t="s">
        <v>22</v>
      </c>
      <c r="B11" s="8">
        <v>6</v>
      </c>
      <c r="C11" s="8"/>
      <c r="D11" s="8"/>
      <c r="E11" s="8"/>
      <c r="F11" s="8"/>
    </row>
    <row r="12" ht="31.95" customHeight="1" spans="1:6">
      <c r="A12" s="36" t="s">
        <v>23</v>
      </c>
      <c r="B12" s="37">
        <v>7</v>
      </c>
      <c r="C12" s="37">
        <f>C13+C14+C15</f>
        <v>20</v>
      </c>
      <c r="D12" s="37">
        <f>D13+D14+D15</f>
        <v>1</v>
      </c>
      <c r="E12" s="37"/>
      <c r="F12" s="37"/>
    </row>
    <row r="13" ht="31.95" customHeight="1" spans="1:6">
      <c r="A13" s="38" t="s">
        <v>24</v>
      </c>
      <c r="B13" s="8">
        <v>8</v>
      </c>
      <c r="C13" s="8">
        <f t="shared" ref="C13:C18" si="0">D13*E13</f>
        <v>20</v>
      </c>
      <c r="D13" s="8">
        <v>1</v>
      </c>
      <c r="E13" s="8">
        <v>20</v>
      </c>
      <c r="F13" s="8" t="s">
        <v>25</v>
      </c>
    </row>
    <row r="14" ht="31.95" customHeight="1" spans="1:6">
      <c r="A14" s="38" t="s">
        <v>26</v>
      </c>
      <c r="B14" s="8">
        <v>9</v>
      </c>
      <c r="C14" s="8"/>
      <c r="D14" s="8"/>
      <c r="E14" s="8"/>
      <c r="F14" s="8"/>
    </row>
    <row r="15" ht="31.95" customHeight="1" spans="1:6">
      <c r="A15" s="38" t="s">
        <v>27</v>
      </c>
      <c r="B15" s="8">
        <v>10</v>
      </c>
      <c r="C15" s="8"/>
      <c r="D15" s="8"/>
      <c r="E15" s="8"/>
      <c r="F15" s="8"/>
    </row>
    <row r="16" ht="31.95" customHeight="1" spans="1:6">
      <c r="A16" s="36" t="s">
        <v>28</v>
      </c>
      <c r="B16" s="37">
        <v>11</v>
      </c>
      <c r="C16" s="37">
        <f t="shared" si="0"/>
        <v>88</v>
      </c>
      <c r="D16" s="37">
        <v>11</v>
      </c>
      <c r="E16" s="37">
        <v>8</v>
      </c>
      <c r="F16" s="37"/>
    </row>
    <row r="17" ht="31.95" customHeight="1" spans="1:6">
      <c r="A17" s="36" t="s">
        <v>29</v>
      </c>
      <c r="B17" s="37">
        <v>12</v>
      </c>
      <c r="C17" s="37"/>
      <c r="D17" s="37"/>
      <c r="E17" s="37"/>
      <c r="F17" s="37"/>
    </row>
    <row r="18" ht="31.95" customHeight="1" spans="1:6">
      <c r="A18" s="36" t="s">
        <v>30</v>
      </c>
      <c r="B18" s="37">
        <v>13</v>
      </c>
      <c r="C18" s="37">
        <f t="shared" si="0"/>
        <v>45</v>
      </c>
      <c r="D18" s="37">
        <v>3</v>
      </c>
      <c r="E18" s="37">
        <v>15</v>
      </c>
      <c r="F18" s="37"/>
    </row>
    <row r="19" ht="31.95" customHeight="1" spans="1:6">
      <c r="A19" s="8" t="s">
        <v>14</v>
      </c>
      <c r="B19" s="38"/>
      <c r="C19" s="37">
        <f>C6+C9+C12+C16+C17+C18</f>
        <v>153</v>
      </c>
      <c r="D19" s="37">
        <f>D6+D9+D12+D16+D17+D18</f>
        <v>15</v>
      </c>
      <c r="E19" s="8"/>
      <c r="F19" s="8"/>
    </row>
  </sheetData>
  <mergeCells count="5">
    <mergeCell ref="A2:F2"/>
    <mergeCell ref="A3:F3"/>
    <mergeCell ref="C4:F4"/>
    <mergeCell ref="A4:A5"/>
    <mergeCell ref="B4:B5"/>
  </mergeCells>
  <pageMargins left="0.554861111111111" right="0.554861111111111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C9" sqref="C9"/>
    </sheetView>
  </sheetViews>
  <sheetFormatPr defaultColWidth="9" defaultRowHeight="13.5"/>
  <cols>
    <col min="1" max="1" width="21.8833333333333" style="17" customWidth="1"/>
    <col min="2" max="2" width="7.10833333333333" style="17" customWidth="1"/>
    <col min="3" max="3" width="16.2166666666667" style="17" customWidth="1"/>
    <col min="4" max="4" width="14.2166666666667" style="17" customWidth="1"/>
    <col min="5" max="5" width="15.6666666666667" style="17" customWidth="1"/>
    <col min="6" max="6" width="12.6666666666667" style="17" customWidth="1"/>
    <col min="7" max="16384" width="9" style="17"/>
  </cols>
  <sheetData>
    <row r="1" ht="30" customHeight="1" spans="1:1">
      <c r="A1" s="30" t="s">
        <v>31</v>
      </c>
    </row>
    <row r="2" ht="30" customHeight="1" spans="1:6">
      <c r="A2" s="31" t="s">
        <v>17</v>
      </c>
      <c r="B2" s="31"/>
      <c r="C2" s="31"/>
      <c r="D2" s="31"/>
      <c r="E2" s="31"/>
      <c r="F2" s="31"/>
    </row>
    <row r="3" ht="30" customHeight="1" spans="1:6">
      <c r="A3" s="32" t="s">
        <v>32</v>
      </c>
      <c r="B3" s="32"/>
      <c r="C3" s="32"/>
      <c r="D3" s="32"/>
      <c r="E3" s="32"/>
      <c r="F3" s="32"/>
    </row>
    <row r="4" ht="31.95" customHeight="1" spans="1:6">
      <c r="A4" s="33" t="s">
        <v>3</v>
      </c>
      <c r="B4" s="33" t="s">
        <v>4</v>
      </c>
      <c r="C4" s="34" t="s">
        <v>5</v>
      </c>
      <c r="D4" s="34"/>
      <c r="E4" s="34"/>
      <c r="F4" s="34"/>
    </row>
    <row r="5" ht="31.95" customHeight="1" spans="1:6">
      <c r="A5" s="35"/>
      <c r="B5" s="35"/>
      <c r="C5" s="34" t="s">
        <v>6</v>
      </c>
      <c r="D5" s="34" t="s">
        <v>7</v>
      </c>
      <c r="E5" s="34" t="s">
        <v>8</v>
      </c>
      <c r="F5" s="34" t="s">
        <v>9</v>
      </c>
    </row>
    <row r="6" ht="31.95" customHeight="1" spans="1:6">
      <c r="A6" s="36" t="s">
        <v>10</v>
      </c>
      <c r="B6" s="37">
        <v>1</v>
      </c>
      <c r="C6" s="37"/>
      <c r="D6" s="37"/>
      <c r="E6" s="37"/>
      <c r="F6" s="37"/>
    </row>
    <row r="7" ht="31.95" customHeight="1" spans="1:6">
      <c r="A7" s="38" t="s">
        <v>11</v>
      </c>
      <c r="B7" s="8">
        <v>2</v>
      </c>
      <c r="C7" s="8"/>
      <c r="D7" s="8"/>
      <c r="E7" s="8"/>
      <c r="F7" s="8"/>
    </row>
    <row r="8" ht="31.95" customHeight="1" spans="1:6">
      <c r="A8" s="38" t="s">
        <v>12</v>
      </c>
      <c r="B8" s="8">
        <v>3</v>
      </c>
      <c r="C8" s="8"/>
      <c r="D8" s="8"/>
      <c r="E8" s="8"/>
      <c r="F8" s="8"/>
    </row>
    <row r="9" ht="31.95" customHeight="1" spans="1:6">
      <c r="A9" s="36" t="s">
        <v>19</v>
      </c>
      <c r="B9" s="37">
        <v>4</v>
      </c>
      <c r="C9" s="37"/>
      <c r="D9" s="37"/>
      <c r="E9" s="37"/>
      <c r="F9" s="37"/>
    </row>
    <row r="10" ht="31.95" customHeight="1" spans="1:15">
      <c r="A10" s="38" t="s">
        <v>20</v>
      </c>
      <c r="B10" s="8">
        <v>5</v>
      </c>
      <c r="C10" s="8"/>
      <c r="D10" s="8"/>
      <c r="E10" s="8"/>
      <c r="F10" s="8"/>
      <c r="O10" s="39" t="s">
        <v>21</v>
      </c>
    </row>
    <row r="11" ht="31.95" customHeight="1" spans="1:6">
      <c r="A11" s="38" t="s">
        <v>22</v>
      </c>
      <c r="B11" s="8">
        <v>6</v>
      </c>
      <c r="C11" s="8"/>
      <c r="D11" s="8"/>
      <c r="E11" s="8"/>
      <c r="F11" s="8"/>
    </row>
    <row r="12" ht="31.95" customHeight="1" spans="1:6">
      <c r="A12" s="36" t="s">
        <v>23</v>
      </c>
      <c r="B12" s="37">
        <v>7</v>
      </c>
      <c r="C12" s="37"/>
      <c r="D12" s="37"/>
      <c r="E12" s="37"/>
      <c r="F12" s="37"/>
    </row>
    <row r="13" ht="31.95" customHeight="1" spans="1:6">
      <c r="A13" s="38" t="s">
        <v>24</v>
      </c>
      <c r="B13" s="8">
        <v>8</v>
      </c>
      <c r="C13" s="8"/>
      <c r="D13" s="8"/>
      <c r="E13" s="8"/>
      <c r="F13" s="8"/>
    </row>
    <row r="14" ht="31.95" customHeight="1" spans="1:6">
      <c r="A14" s="38" t="s">
        <v>26</v>
      </c>
      <c r="B14" s="8">
        <v>9</v>
      </c>
      <c r="C14" s="8"/>
      <c r="D14" s="8"/>
      <c r="E14" s="8"/>
      <c r="F14" s="8"/>
    </row>
    <row r="15" ht="31.95" customHeight="1" spans="1:6">
      <c r="A15" s="38" t="s">
        <v>27</v>
      </c>
      <c r="B15" s="8">
        <v>10</v>
      </c>
      <c r="C15" s="8"/>
      <c r="D15" s="8"/>
      <c r="E15" s="8"/>
      <c r="F15" s="8"/>
    </row>
    <row r="16" ht="31.95" customHeight="1" spans="1:6">
      <c r="A16" s="36" t="s">
        <v>28</v>
      </c>
      <c r="B16" s="37">
        <v>11</v>
      </c>
      <c r="C16" s="37">
        <f>D16*E16</f>
        <v>8</v>
      </c>
      <c r="D16" s="37">
        <v>1</v>
      </c>
      <c r="E16" s="37">
        <v>8</v>
      </c>
      <c r="F16" s="37"/>
    </row>
    <row r="17" ht="31.95" customHeight="1" spans="1:6">
      <c r="A17" s="36" t="s">
        <v>29</v>
      </c>
      <c r="B17" s="37">
        <v>12</v>
      </c>
      <c r="C17" s="37"/>
      <c r="D17" s="37"/>
      <c r="E17" s="37"/>
      <c r="F17" s="37"/>
    </row>
    <row r="18" ht="31.95" customHeight="1" spans="1:6">
      <c r="A18" s="36" t="s">
        <v>30</v>
      </c>
      <c r="B18" s="37">
        <v>13</v>
      </c>
      <c r="C18" s="37">
        <f>D18*E18</f>
        <v>45</v>
      </c>
      <c r="D18" s="37">
        <v>3</v>
      </c>
      <c r="E18" s="37">
        <v>15</v>
      </c>
      <c r="F18" s="37"/>
    </row>
    <row r="19" ht="31.95" customHeight="1" spans="1:6">
      <c r="A19" s="8" t="s">
        <v>14</v>
      </c>
      <c r="B19" s="38"/>
      <c r="C19" s="37">
        <f>C6+C9+C12+C16+C17+C18</f>
        <v>53</v>
      </c>
      <c r="D19" s="37">
        <f>D6+D9+D12+D16+D17+D18</f>
        <v>4</v>
      </c>
      <c r="E19" s="8"/>
      <c r="F19" s="8"/>
    </row>
    <row r="20" ht="28.05" customHeight="1" spans="1:1">
      <c r="A20" s="17" t="s">
        <v>33</v>
      </c>
    </row>
  </sheetData>
  <mergeCells count="6">
    <mergeCell ref="A2:F2"/>
    <mergeCell ref="A3:F3"/>
    <mergeCell ref="C4:F4"/>
    <mergeCell ref="A20:F20"/>
    <mergeCell ref="A4:A5"/>
    <mergeCell ref="B4:B5"/>
  </mergeCells>
  <pageMargins left="0.554861111111111" right="0.554861111111111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A16" workbookViewId="0">
      <selection activeCell="A20" sqref="A20"/>
    </sheetView>
  </sheetViews>
  <sheetFormatPr defaultColWidth="9" defaultRowHeight="13.5"/>
  <cols>
    <col min="1" max="1" width="21.8833333333333" style="17" customWidth="1"/>
    <col min="2" max="2" width="7.10833333333333" style="17" customWidth="1"/>
    <col min="3" max="3" width="16.4416666666667" style="17" customWidth="1"/>
    <col min="4" max="5" width="14" style="17" customWidth="1"/>
    <col min="6" max="6" width="15.6666666666667" style="17" customWidth="1"/>
    <col min="7" max="16384" width="9" style="17"/>
  </cols>
  <sheetData>
    <row r="1" ht="30" customHeight="1" spans="1:1">
      <c r="A1" s="30" t="s">
        <v>34</v>
      </c>
    </row>
    <row r="2" ht="30" customHeight="1" spans="1:6">
      <c r="A2" s="31" t="s">
        <v>17</v>
      </c>
      <c r="B2" s="31"/>
      <c r="C2" s="31"/>
      <c r="D2" s="31"/>
      <c r="E2" s="31"/>
      <c r="F2" s="31"/>
    </row>
    <row r="3" ht="30" customHeight="1" spans="1:6">
      <c r="A3" s="32" t="s">
        <v>35</v>
      </c>
      <c r="B3" s="32"/>
      <c r="C3" s="32"/>
      <c r="D3" s="32"/>
      <c r="E3" s="32"/>
      <c r="F3" s="32"/>
    </row>
    <row r="4" ht="31.95" customHeight="1" spans="1:6">
      <c r="A4" s="33" t="s">
        <v>3</v>
      </c>
      <c r="B4" s="33" t="s">
        <v>4</v>
      </c>
      <c r="C4" s="34" t="s">
        <v>5</v>
      </c>
      <c r="D4" s="34"/>
      <c r="E4" s="34"/>
      <c r="F4" s="34"/>
    </row>
    <row r="5" ht="31.95" customHeight="1" spans="1:6">
      <c r="A5" s="35"/>
      <c r="B5" s="35"/>
      <c r="C5" s="34" t="s">
        <v>6</v>
      </c>
      <c r="D5" s="34" t="s">
        <v>7</v>
      </c>
      <c r="E5" s="34" t="s">
        <v>8</v>
      </c>
      <c r="F5" s="34" t="s">
        <v>9</v>
      </c>
    </row>
    <row r="6" ht="31.95" customHeight="1" spans="1:6">
      <c r="A6" s="36" t="s">
        <v>10</v>
      </c>
      <c r="B6" s="37">
        <v>1</v>
      </c>
      <c r="C6" s="37"/>
      <c r="D6" s="37"/>
      <c r="E6" s="37"/>
      <c r="F6" s="37"/>
    </row>
    <row r="7" ht="31.95" customHeight="1" spans="1:6">
      <c r="A7" s="38" t="s">
        <v>11</v>
      </c>
      <c r="B7" s="8">
        <v>2</v>
      </c>
      <c r="C7" s="8"/>
      <c r="D7" s="8"/>
      <c r="E7" s="8"/>
      <c r="F7" s="8"/>
    </row>
    <row r="8" ht="31.95" customHeight="1" spans="1:6">
      <c r="A8" s="38" t="s">
        <v>12</v>
      </c>
      <c r="B8" s="8">
        <v>3</v>
      </c>
      <c r="C8" s="8"/>
      <c r="D8" s="8"/>
      <c r="E8" s="8"/>
      <c r="F8" s="8"/>
    </row>
    <row r="9" ht="31.95" customHeight="1" spans="1:6">
      <c r="A9" s="36" t="s">
        <v>19</v>
      </c>
      <c r="B9" s="37">
        <v>4</v>
      </c>
      <c r="C9" s="37"/>
      <c r="D9" s="37"/>
      <c r="E9" s="37"/>
      <c r="F9" s="37"/>
    </row>
    <row r="10" ht="31.95" customHeight="1" spans="1:15">
      <c r="A10" s="38" t="s">
        <v>20</v>
      </c>
      <c r="B10" s="8">
        <v>5</v>
      </c>
      <c r="C10" s="8"/>
      <c r="D10" s="8"/>
      <c r="E10" s="8"/>
      <c r="F10" s="8"/>
      <c r="O10" s="39" t="s">
        <v>21</v>
      </c>
    </row>
    <row r="11" ht="31.95" customHeight="1" spans="1:6">
      <c r="A11" s="38" t="s">
        <v>22</v>
      </c>
      <c r="B11" s="8">
        <v>6</v>
      </c>
      <c r="C11" s="8"/>
      <c r="D11" s="8"/>
      <c r="E11" s="8"/>
      <c r="F11" s="8"/>
    </row>
    <row r="12" ht="31.95" customHeight="1" spans="1:6">
      <c r="A12" s="36" t="s">
        <v>23</v>
      </c>
      <c r="B12" s="37">
        <v>7</v>
      </c>
      <c r="C12" s="37">
        <f>C13+C14+C15+C16+C17</f>
        <v>200</v>
      </c>
      <c r="D12" s="37">
        <f>D13+D14+D15+D16+D17</f>
        <v>14</v>
      </c>
      <c r="E12" s="37"/>
      <c r="F12" s="37"/>
    </row>
    <row r="13" ht="31.95" customHeight="1" spans="1:6">
      <c r="A13" s="38" t="s">
        <v>36</v>
      </c>
      <c r="B13" s="8">
        <v>8</v>
      </c>
      <c r="C13" s="8">
        <f t="shared" ref="C13:C18" si="0">D13*E13</f>
        <v>25</v>
      </c>
      <c r="D13" s="8">
        <v>1</v>
      </c>
      <c r="E13" s="8">
        <v>25</v>
      </c>
      <c r="F13" s="8" t="s">
        <v>37</v>
      </c>
    </row>
    <row r="14" ht="31.95" customHeight="1" spans="1:6">
      <c r="A14" s="38" t="s">
        <v>38</v>
      </c>
      <c r="B14" s="8">
        <v>9</v>
      </c>
      <c r="C14" s="8">
        <f t="shared" si="0"/>
        <v>36</v>
      </c>
      <c r="D14" s="8">
        <v>2</v>
      </c>
      <c r="E14" s="8">
        <v>18</v>
      </c>
      <c r="F14" s="8"/>
    </row>
    <row r="15" ht="31.95" customHeight="1" spans="1:6">
      <c r="A15" s="38" t="s">
        <v>39</v>
      </c>
      <c r="B15" s="8">
        <v>10</v>
      </c>
      <c r="C15" s="8">
        <f t="shared" si="0"/>
        <v>75</v>
      </c>
      <c r="D15" s="8">
        <v>5</v>
      </c>
      <c r="E15" s="8">
        <v>15</v>
      </c>
      <c r="F15" s="8"/>
    </row>
    <row r="16" ht="31.95" customHeight="1" spans="1:6">
      <c r="A16" s="38" t="s">
        <v>40</v>
      </c>
      <c r="B16" s="8">
        <v>12</v>
      </c>
      <c r="C16" s="8">
        <f t="shared" si="0"/>
        <v>24</v>
      </c>
      <c r="D16" s="8">
        <v>2</v>
      </c>
      <c r="E16" s="8">
        <v>12</v>
      </c>
      <c r="F16" s="8"/>
    </row>
    <row r="17" ht="31.95" customHeight="1" spans="1:6">
      <c r="A17" s="38" t="s">
        <v>41</v>
      </c>
      <c r="B17" s="8">
        <v>11</v>
      </c>
      <c r="C17" s="8">
        <f t="shared" si="0"/>
        <v>40</v>
      </c>
      <c r="D17" s="8">
        <v>4</v>
      </c>
      <c r="E17" s="8">
        <v>10</v>
      </c>
      <c r="F17" s="8"/>
    </row>
    <row r="18" ht="31.95" customHeight="1" spans="1:6">
      <c r="A18" s="36" t="s">
        <v>28</v>
      </c>
      <c r="B18" s="37">
        <v>13</v>
      </c>
      <c r="C18" s="37">
        <f t="shared" si="0"/>
        <v>32</v>
      </c>
      <c r="D18" s="37">
        <v>4</v>
      </c>
      <c r="E18" s="37">
        <v>8</v>
      </c>
      <c r="F18" s="37"/>
    </row>
    <row r="19" ht="31.95" customHeight="1" spans="1:6">
      <c r="A19" s="36" t="s">
        <v>29</v>
      </c>
      <c r="B19" s="37">
        <v>14</v>
      </c>
      <c r="C19" s="37"/>
      <c r="D19" s="37"/>
      <c r="E19" s="37"/>
      <c r="F19" s="37"/>
    </row>
    <row r="20" ht="31.95" customHeight="1" spans="1:6">
      <c r="A20" s="36" t="s">
        <v>30</v>
      </c>
      <c r="B20" s="37">
        <v>15</v>
      </c>
      <c r="C20" s="37"/>
      <c r="D20" s="37"/>
      <c r="E20" s="37"/>
      <c r="F20" s="37"/>
    </row>
    <row r="21" ht="31.95" customHeight="1" spans="1:6">
      <c r="A21" s="8" t="s">
        <v>14</v>
      </c>
      <c r="B21" s="38"/>
      <c r="C21" s="37">
        <f>C6+C9+C12+C18+C19+C20</f>
        <v>232</v>
      </c>
      <c r="D21" s="37">
        <f>D6+D9+D12+D18+D19+D20</f>
        <v>18</v>
      </c>
      <c r="E21" s="8"/>
      <c r="F21" s="8"/>
    </row>
    <row r="22" ht="33" customHeight="1" spans="1:1">
      <c r="A22" s="17" t="s">
        <v>42</v>
      </c>
    </row>
  </sheetData>
  <mergeCells count="6">
    <mergeCell ref="A2:F2"/>
    <mergeCell ref="A3:F3"/>
    <mergeCell ref="C4:F4"/>
    <mergeCell ref="A22:F22"/>
    <mergeCell ref="A4:A5"/>
    <mergeCell ref="B4:B5"/>
  </mergeCells>
  <pageMargins left="0.554861111111111" right="0.554861111111111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opLeftCell="A7" workbookViewId="0">
      <selection activeCell="D12" sqref="D12"/>
    </sheetView>
  </sheetViews>
  <sheetFormatPr defaultColWidth="9" defaultRowHeight="13.5"/>
  <cols>
    <col min="1" max="1" width="21.8833333333333" style="17" customWidth="1"/>
    <col min="2" max="2" width="7.10833333333333" style="17" customWidth="1"/>
    <col min="3" max="3" width="16.2166666666667" style="17" customWidth="1"/>
    <col min="4" max="4" width="14" style="17" customWidth="1"/>
    <col min="5" max="5" width="15.6666666666667" style="17" customWidth="1"/>
    <col min="6" max="6" width="14.1083333333333" style="17" customWidth="1"/>
    <col min="7" max="16384" width="9" style="17"/>
  </cols>
  <sheetData>
    <row r="1" ht="30" customHeight="1" spans="1:1">
      <c r="A1" s="30" t="s">
        <v>43</v>
      </c>
    </row>
    <row r="2" ht="30" customHeight="1" spans="1:6">
      <c r="A2" s="31" t="s">
        <v>17</v>
      </c>
      <c r="B2" s="31"/>
      <c r="C2" s="31"/>
      <c r="D2" s="31"/>
      <c r="E2" s="31"/>
      <c r="F2" s="31"/>
    </row>
    <row r="3" ht="30" customHeight="1" spans="1:6">
      <c r="A3" s="32" t="s">
        <v>44</v>
      </c>
      <c r="B3" s="32"/>
      <c r="C3" s="32"/>
      <c r="D3" s="32"/>
      <c r="E3" s="32"/>
      <c r="F3" s="32"/>
    </row>
    <row r="4" ht="31.95" customHeight="1" spans="1:6">
      <c r="A4" s="33" t="s">
        <v>3</v>
      </c>
      <c r="B4" s="33" t="s">
        <v>4</v>
      </c>
      <c r="C4" s="34" t="s">
        <v>5</v>
      </c>
      <c r="D4" s="34"/>
      <c r="E4" s="34"/>
      <c r="F4" s="34"/>
    </row>
    <row r="5" ht="31.95" customHeight="1" spans="1:6">
      <c r="A5" s="35"/>
      <c r="B5" s="35"/>
      <c r="C5" s="34" t="s">
        <v>6</v>
      </c>
      <c r="D5" s="34" t="s">
        <v>7</v>
      </c>
      <c r="E5" s="34" t="s">
        <v>8</v>
      </c>
      <c r="F5" s="34" t="s">
        <v>9</v>
      </c>
    </row>
    <row r="6" ht="31.95" customHeight="1" spans="1:6">
      <c r="A6" s="36" t="s">
        <v>10</v>
      </c>
      <c r="B6" s="37">
        <v>1</v>
      </c>
      <c r="C6" s="37"/>
      <c r="D6" s="37"/>
      <c r="E6" s="37"/>
      <c r="F6" s="37"/>
    </row>
    <row r="7" ht="31.95" customHeight="1" spans="1:6">
      <c r="A7" s="38" t="s">
        <v>11</v>
      </c>
      <c r="B7" s="8">
        <v>2</v>
      </c>
      <c r="C7" s="8"/>
      <c r="D7" s="8"/>
      <c r="E7" s="8"/>
      <c r="F7" s="8"/>
    </row>
    <row r="8" ht="31.95" customHeight="1" spans="1:6">
      <c r="A8" s="38" t="s">
        <v>12</v>
      </c>
      <c r="B8" s="8">
        <v>3</v>
      </c>
      <c r="C8" s="8"/>
      <c r="D8" s="8"/>
      <c r="E8" s="8"/>
      <c r="F8" s="8"/>
    </row>
    <row r="9" ht="31.95" customHeight="1" spans="1:6">
      <c r="A9" s="36" t="s">
        <v>19</v>
      </c>
      <c r="B9" s="37">
        <v>4</v>
      </c>
      <c r="C9" s="37"/>
      <c r="D9" s="37"/>
      <c r="E9" s="37"/>
      <c r="F9" s="37"/>
    </row>
    <row r="10" ht="31.95" customHeight="1" spans="1:15">
      <c r="A10" s="38" t="s">
        <v>20</v>
      </c>
      <c r="B10" s="8">
        <v>5</v>
      </c>
      <c r="C10" s="8"/>
      <c r="D10" s="8"/>
      <c r="E10" s="8"/>
      <c r="F10" s="8"/>
      <c r="O10" s="39" t="s">
        <v>21</v>
      </c>
    </row>
    <row r="11" ht="31.95" customHeight="1" spans="1:6">
      <c r="A11" s="38" t="s">
        <v>22</v>
      </c>
      <c r="B11" s="8">
        <v>6</v>
      </c>
      <c r="C11" s="8"/>
      <c r="D11" s="8"/>
      <c r="E11" s="8"/>
      <c r="F11" s="8"/>
    </row>
    <row r="12" ht="31.95" customHeight="1" spans="1:6">
      <c r="A12" s="36" t="s">
        <v>23</v>
      </c>
      <c r="B12" s="37">
        <v>7</v>
      </c>
      <c r="C12" s="37">
        <f>C13+C14+C15</f>
        <v>12</v>
      </c>
      <c r="D12" s="37">
        <f>D13+D14+D15</f>
        <v>1</v>
      </c>
      <c r="E12" s="37"/>
      <c r="F12" s="37"/>
    </row>
    <row r="13" ht="31.95" customHeight="1" spans="1:6">
      <c r="A13" s="38" t="s">
        <v>24</v>
      </c>
      <c r="B13" s="8">
        <v>8</v>
      </c>
      <c r="C13" s="8"/>
      <c r="D13" s="8"/>
      <c r="E13" s="8"/>
      <c r="F13" s="8"/>
    </row>
    <row r="14" ht="31.95" customHeight="1" spans="1:6">
      <c r="A14" s="38" t="s">
        <v>26</v>
      </c>
      <c r="B14" s="8">
        <v>9</v>
      </c>
      <c r="C14" s="8">
        <f>D14*E14</f>
        <v>12</v>
      </c>
      <c r="D14" s="8">
        <v>1</v>
      </c>
      <c r="E14" s="8">
        <v>12</v>
      </c>
      <c r="F14" s="8"/>
    </row>
    <row r="15" ht="31.95" customHeight="1" spans="1:6">
      <c r="A15" s="38" t="s">
        <v>27</v>
      </c>
      <c r="B15" s="8">
        <v>10</v>
      </c>
      <c r="C15" s="8"/>
      <c r="D15" s="8"/>
      <c r="E15" s="8"/>
      <c r="F15" s="8"/>
    </row>
    <row r="16" ht="31.95" customHeight="1" spans="1:6">
      <c r="A16" s="36" t="s">
        <v>28</v>
      </c>
      <c r="B16" s="37">
        <v>11</v>
      </c>
      <c r="C16" s="37"/>
      <c r="D16" s="37"/>
      <c r="E16" s="37"/>
      <c r="F16" s="37"/>
    </row>
    <row r="17" ht="31.95" customHeight="1" spans="1:6">
      <c r="A17" s="36" t="s">
        <v>29</v>
      </c>
      <c r="B17" s="37">
        <v>12</v>
      </c>
      <c r="C17" s="37"/>
      <c r="D17" s="37"/>
      <c r="E17" s="37"/>
      <c r="F17" s="37"/>
    </row>
    <row r="18" ht="31.95" customHeight="1" spans="1:6">
      <c r="A18" s="36" t="s">
        <v>30</v>
      </c>
      <c r="B18" s="37">
        <v>13</v>
      </c>
      <c r="C18" s="37"/>
      <c r="D18" s="37"/>
      <c r="E18" s="37"/>
      <c r="F18" s="37"/>
    </row>
    <row r="19" ht="31.95" customHeight="1" spans="1:6">
      <c r="A19" s="8" t="s">
        <v>14</v>
      </c>
      <c r="B19" s="38"/>
      <c r="C19" s="37">
        <f>C6+C9+C12+C16+C17+C18</f>
        <v>12</v>
      </c>
      <c r="D19" s="37">
        <f>D6+D9+D12+D16+D17+D18</f>
        <v>1</v>
      </c>
      <c r="E19" s="8"/>
      <c r="F19" s="8"/>
    </row>
    <row r="20" ht="28.05" customHeight="1"/>
  </sheetData>
  <mergeCells count="6">
    <mergeCell ref="A2:F2"/>
    <mergeCell ref="A3:F3"/>
    <mergeCell ref="C4:F4"/>
    <mergeCell ref="A20:F20"/>
    <mergeCell ref="A4:A5"/>
    <mergeCell ref="B4:B5"/>
  </mergeCells>
  <pageMargins left="0.554861111111111" right="0.554861111111111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D2" sqref="D2"/>
    </sheetView>
  </sheetViews>
  <sheetFormatPr defaultColWidth="9" defaultRowHeight="13.5" outlineLevelCol="1"/>
  <cols>
    <col min="1" max="1" width="41" style="17" customWidth="1"/>
    <col min="2" max="2" width="28" style="17" customWidth="1"/>
    <col min="3" max="16384" width="9" style="17"/>
  </cols>
  <sheetData>
    <row r="1" ht="81.75" customHeight="1" spans="1:2">
      <c r="A1" s="18" t="s">
        <v>45</v>
      </c>
      <c r="B1" s="18"/>
    </row>
    <row r="2" ht="35" customHeight="1" spans="1:2">
      <c r="A2" s="19" t="s">
        <v>46</v>
      </c>
      <c r="B2" s="20" t="s">
        <v>47</v>
      </c>
    </row>
    <row r="3" ht="40" customHeight="1" spans="1:2">
      <c r="A3" s="21" t="s">
        <v>48</v>
      </c>
      <c r="B3" s="22">
        <v>90</v>
      </c>
    </row>
    <row r="4" ht="40" customHeight="1" spans="1:2">
      <c r="A4" s="21" t="s">
        <v>49</v>
      </c>
      <c r="B4" s="22">
        <v>90</v>
      </c>
    </row>
    <row r="5" ht="40" customHeight="1" spans="1:2">
      <c r="A5" s="21" t="s">
        <v>50</v>
      </c>
      <c r="B5" s="22">
        <v>88</v>
      </c>
    </row>
    <row r="6" ht="40" customHeight="1" spans="1:2">
      <c r="A6" s="21" t="s">
        <v>51</v>
      </c>
      <c r="B6" s="22">
        <v>90</v>
      </c>
    </row>
    <row r="7" ht="54" customHeight="1" spans="1:2">
      <c r="A7" s="23" t="s">
        <v>52</v>
      </c>
      <c r="B7" s="29">
        <f>AVERAGE(B3:B6)</f>
        <v>89.5</v>
      </c>
    </row>
    <row r="8" ht="31.5" spans="1:2">
      <c r="A8" s="25"/>
      <c r="B8" s="26"/>
    </row>
    <row r="9" ht="51" customHeight="1" spans="1:2">
      <c r="A9" s="27" t="s">
        <v>53</v>
      </c>
      <c r="B9" s="27"/>
    </row>
    <row r="10" ht="15" customHeight="1" spans="1:2">
      <c r="A10" s="27"/>
      <c r="B10" s="27"/>
    </row>
    <row r="11" ht="41" customHeight="1" spans="1:2">
      <c r="A11" s="27"/>
      <c r="B11" s="27"/>
    </row>
    <row r="12" ht="59" customHeight="1" spans="1:1">
      <c r="A12" s="27" t="s">
        <v>54</v>
      </c>
    </row>
    <row r="13" ht="42" customHeight="1" spans="1:1">
      <c r="A13" s="28" t="s">
        <v>55</v>
      </c>
    </row>
    <row r="14" ht="14.25" spans="1:1">
      <c r="A14" s="27"/>
    </row>
  </sheetData>
  <mergeCells count="4">
    <mergeCell ref="A1:B1"/>
    <mergeCell ref="A10:A11"/>
    <mergeCell ref="B10:B11"/>
    <mergeCell ref="B12:B1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opLeftCell="A7" workbookViewId="0">
      <selection activeCell="A13" sqref="A13"/>
    </sheetView>
  </sheetViews>
  <sheetFormatPr defaultColWidth="9" defaultRowHeight="13.5" outlineLevelCol="1"/>
  <cols>
    <col min="1" max="1" width="41" style="17" customWidth="1"/>
    <col min="2" max="2" width="28" style="17" customWidth="1"/>
    <col min="3" max="16384" width="9" style="17"/>
  </cols>
  <sheetData>
    <row r="1" ht="81.75" customHeight="1" spans="1:2">
      <c r="A1" s="18" t="s">
        <v>56</v>
      </c>
      <c r="B1" s="18"/>
    </row>
    <row r="2" ht="35" customHeight="1" spans="1:2">
      <c r="A2" s="19" t="s">
        <v>46</v>
      </c>
      <c r="B2" s="20" t="s">
        <v>47</v>
      </c>
    </row>
    <row r="3" ht="40" customHeight="1" spans="1:2">
      <c r="A3" s="21" t="s">
        <v>48</v>
      </c>
      <c r="B3" s="22">
        <v>80</v>
      </c>
    </row>
    <row r="4" ht="40" customHeight="1" spans="1:2">
      <c r="A4" s="21" t="s">
        <v>49</v>
      </c>
      <c r="B4" s="22">
        <v>83</v>
      </c>
    </row>
    <row r="5" ht="40" customHeight="1" spans="1:2">
      <c r="A5" s="21" t="s">
        <v>50</v>
      </c>
      <c r="B5" s="22">
        <v>83</v>
      </c>
    </row>
    <row r="6" ht="40" customHeight="1" spans="1:2">
      <c r="A6" s="21" t="s">
        <v>51</v>
      </c>
      <c r="B6" s="22">
        <v>85</v>
      </c>
    </row>
    <row r="7" ht="54" customHeight="1" spans="1:2">
      <c r="A7" s="23" t="s">
        <v>52</v>
      </c>
      <c r="B7" s="24">
        <f>AVERAGE(B3:B6)</f>
        <v>82.75</v>
      </c>
    </row>
    <row r="8" ht="31.5" spans="1:2">
      <c r="A8" s="25"/>
      <c r="B8" s="26"/>
    </row>
    <row r="9" ht="51" customHeight="1" spans="1:2">
      <c r="A9" s="27" t="s">
        <v>53</v>
      </c>
      <c r="B9" s="27"/>
    </row>
    <row r="10" ht="15" customHeight="1" spans="1:2">
      <c r="A10" s="27"/>
      <c r="B10" s="27"/>
    </row>
    <row r="11" ht="41" customHeight="1" spans="1:2">
      <c r="A11" s="27"/>
      <c r="B11" s="27"/>
    </row>
    <row r="12" s="17" customFormat="1" ht="59" customHeight="1" spans="1:1">
      <c r="A12" s="27" t="s">
        <v>54</v>
      </c>
    </row>
    <row r="13" s="17" customFormat="1" ht="42" customHeight="1" spans="1:1">
      <c r="A13" s="28" t="s">
        <v>57</v>
      </c>
    </row>
    <row r="14" s="17" customFormat="1" ht="14.25" spans="1:1">
      <c r="A14" s="27"/>
    </row>
  </sheetData>
  <mergeCells count="4">
    <mergeCell ref="A1:B1"/>
    <mergeCell ref="A10:A11"/>
    <mergeCell ref="B10:B11"/>
    <mergeCell ref="B12:B14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opLeftCell="A7" workbookViewId="0">
      <selection activeCell="A13" sqref="A13"/>
    </sheetView>
  </sheetViews>
  <sheetFormatPr defaultColWidth="9" defaultRowHeight="13.5" outlineLevelCol="1"/>
  <cols>
    <col min="1" max="1" width="41" style="17" customWidth="1"/>
    <col min="2" max="2" width="28" style="17" customWidth="1"/>
    <col min="3" max="16384" width="9" style="17"/>
  </cols>
  <sheetData>
    <row r="1" ht="81.75" customHeight="1" spans="1:2">
      <c r="A1" s="18" t="s">
        <v>58</v>
      </c>
      <c r="B1" s="18"/>
    </row>
    <row r="2" ht="35" customHeight="1" spans="1:2">
      <c r="A2" s="19" t="s">
        <v>46</v>
      </c>
      <c r="B2" s="20" t="s">
        <v>47</v>
      </c>
    </row>
    <row r="3" ht="40" customHeight="1" spans="1:2">
      <c r="A3" s="21" t="s">
        <v>48</v>
      </c>
      <c r="B3" s="22">
        <v>85</v>
      </c>
    </row>
    <row r="4" ht="40" customHeight="1" spans="1:2">
      <c r="A4" s="21" t="s">
        <v>49</v>
      </c>
      <c r="B4" s="22">
        <v>85</v>
      </c>
    </row>
    <row r="5" ht="40" customHeight="1" spans="1:2">
      <c r="A5" s="21" t="s">
        <v>50</v>
      </c>
      <c r="B5" s="22">
        <v>82</v>
      </c>
    </row>
    <row r="6" ht="40" customHeight="1" spans="1:2">
      <c r="A6" s="21" t="s">
        <v>51</v>
      </c>
      <c r="B6" s="22">
        <v>80</v>
      </c>
    </row>
    <row r="7" ht="54" customHeight="1" spans="1:2">
      <c r="A7" s="23" t="s">
        <v>52</v>
      </c>
      <c r="B7" s="24">
        <f>AVERAGE(B3:B6)</f>
        <v>83</v>
      </c>
    </row>
    <row r="8" ht="31.5" spans="1:2">
      <c r="A8" s="25"/>
      <c r="B8" s="26"/>
    </row>
    <row r="9" ht="51" customHeight="1" spans="1:2">
      <c r="A9" s="27" t="s">
        <v>53</v>
      </c>
      <c r="B9" s="27"/>
    </row>
    <row r="10" ht="15" customHeight="1" spans="1:2">
      <c r="A10" s="27"/>
      <c r="B10" s="27"/>
    </row>
    <row r="11" ht="41" customHeight="1" spans="1:2">
      <c r="A11" s="27"/>
      <c r="B11" s="27"/>
    </row>
    <row r="12" s="17" customFormat="1" ht="59" customHeight="1" spans="1:1">
      <c r="A12" s="27" t="s">
        <v>54</v>
      </c>
    </row>
    <row r="13" s="17" customFormat="1" ht="42" customHeight="1" spans="1:1">
      <c r="A13" s="28" t="s">
        <v>57</v>
      </c>
    </row>
    <row r="14" s="17" customFormat="1" ht="14.25" spans="1:1">
      <c r="A14" s="27"/>
    </row>
  </sheetData>
  <mergeCells count="4">
    <mergeCell ref="A1:B1"/>
    <mergeCell ref="A10:A11"/>
    <mergeCell ref="B10:B11"/>
    <mergeCell ref="B12:B14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zoomScale="90" zoomScaleNormal="90" workbookViewId="0">
      <selection activeCell="I5" sqref="I5"/>
    </sheetView>
  </sheetViews>
  <sheetFormatPr defaultColWidth="9" defaultRowHeight="13.5"/>
  <cols>
    <col min="1" max="1" width="5.66666666666667" style="1" customWidth="1"/>
    <col min="2" max="2" width="12.375" style="2" customWidth="1"/>
    <col min="3" max="3" width="11.5" style="2" customWidth="1"/>
    <col min="4" max="4" width="17.575" style="2" customWidth="1"/>
    <col min="5" max="5" width="16.525" style="2" customWidth="1"/>
    <col min="6" max="6" width="27.775" style="2" customWidth="1"/>
    <col min="7" max="7" width="41.25" style="2" customWidth="1"/>
    <col min="8" max="8" width="22.6333333333333" style="2" customWidth="1"/>
    <col min="9" max="10" width="19.4416666666667" style="2" customWidth="1"/>
    <col min="11" max="16384" width="9" style="1"/>
  </cols>
  <sheetData>
    <row r="1" s="1" customFormat="1" ht="25.95" customHeight="1" spans="1:10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</row>
    <row r="2" s="1" customFormat="1" ht="25.95" customHeight="1" spans="1:10">
      <c r="A2" s="5" t="s">
        <v>59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1.95" customHeight="1" spans="1:10">
      <c r="A3" s="6"/>
      <c r="B3" s="7"/>
      <c r="C3" s="7"/>
      <c r="D3" s="7"/>
      <c r="E3" s="7"/>
      <c r="F3" s="7"/>
      <c r="G3" s="7"/>
      <c r="H3" s="7"/>
      <c r="I3" s="7"/>
      <c r="J3" s="7"/>
    </row>
    <row r="4" s="1" customFormat="1" ht="53" customHeight="1" spans="1:10">
      <c r="A4" s="8" t="s">
        <v>60</v>
      </c>
      <c r="B4" s="9" t="s">
        <v>61</v>
      </c>
      <c r="C4" s="9" t="s">
        <v>62</v>
      </c>
      <c r="D4" s="9" t="s">
        <v>63</v>
      </c>
      <c r="E4" s="9" t="s">
        <v>64</v>
      </c>
      <c r="F4" s="9" t="s">
        <v>65</v>
      </c>
      <c r="G4" s="9" t="s">
        <v>66</v>
      </c>
      <c r="H4" s="9" t="s">
        <v>67</v>
      </c>
      <c r="I4" s="13" t="s">
        <v>68</v>
      </c>
      <c r="J4" s="14" t="s">
        <v>69</v>
      </c>
    </row>
    <row r="5" s="1" customFormat="1" ht="64" customHeight="1" spans="1:10">
      <c r="A5" s="8">
        <v>1</v>
      </c>
      <c r="B5" s="10" t="s">
        <v>70</v>
      </c>
      <c r="C5" s="9">
        <v>8</v>
      </c>
      <c r="D5" s="9" t="s">
        <v>71</v>
      </c>
      <c r="E5" s="10" t="s">
        <v>72</v>
      </c>
      <c r="F5" s="10" t="s">
        <v>73</v>
      </c>
      <c r="G5" s="11" t="s">
        <v>74</v>
      </c>
      <c r="H5" s="9" t="s">
        <v>75</v>
      </c>
      <c r="I5" s="15" t="s">
        <v>76</v>
      </c>
      <c r="J5" s="16" t="s">
        <v>77</v>
      </c>
    </row>
    <row r="9" ht="14.25" spans="4:4">
      <c r="D9" s="12"/>
    </row>
  </sheetData>
  <mergeCells count="2">
    <mergeCell ref="A1:B1"/>
    <mergeCell ref="A2:J2"/>
  </mergeCells>
  <pageMargins left="0.156944444444444" right="0.118055555555556" top="0.590277777777778" bottom="0.156944444444444" header="0.5" footer="0.118055555555556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集团本级</vt:lpstr>
      <vt:lpstr>科创公司</vt:lpstr>
      <vt:lpstr>融资租赁公司</vt:lpstr>
      <vt:lpstr>工程咨询公司</vt:lpstr>
      <vt:lpstr>财务开发公司</vt:lpstr>
      <vt:lpstr>Sheet1 (2)</vt:lpstr>
      <vt:lpstr>Sheet2</vt:lpstr>
      <vt:lpstr>Sheet3</vt:lpstr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莎</cp:lastModifiedBy>
  <dcterms:created xsi:type="dcterms:W3CDTF">2015-01-15T16:55:00Z</dcterms:created>
  <dcterms:modified xsi:type="dcterms:W3CDTF">2025-03-14T06:33:45Z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8D2A7E07472B468DBC7ED2D24C185117</vt:lpwstr>
  </property>
  <property fmtid="{D5CDD505-2E9C-101B-9397-08002B2CF9AE}" pid="3" name="KSOProductBuildVer">
    <vt:lpwstr>2052-12.1.0.20305</vt:lpwstr>
  </property>
</Properties>
</file>