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综合成绩表" sheetId="13" r:id="rId1"/>
  </sheets>
  <definedNames>
    <definedName name="_xlnm._FilterDatabase" localSheetId="0" hidden="1">综合成绩表!$A$3:$L$186</definedName>
    <definedName name="_xlnm.Print_Titles" localSheetId="0">综合成绩表!$3:$3</definedName>
  </definedNames>
  <calcPr calcId="144525"/>
</workbook>
</file>

<file path=xl/sharedStrings.xml><?xml version="1.0" encoding="utf-8"?>
<sst xmlns="http://schemas.openxmlformats.org/spreadsheetml/2006/main" count="581" uniqueCount="360">
  <si>
    <t>附件</t>
  </si>
  <si>
    <t>松滋市2025年事业单位人才引进综合成绩及体检入围人员名单</t>
  </si>
  <si>
    <t>序号</t>
  </si>
  <si>
    <t>招聘单位</t>
  </si>
  <si>
    <t>岗位名称</t>
  </si>
  <si>
    <t>岗位代码</t>
  </si>
  <si>
    <t>招聘人数</t>
  </si>
  <si>
    <t>姓名</t>
  </si>
  <si>
    <t>笔试折合成绩</t>
  </si>
  <si>
    <t>面试成绩</t>
  </si>
  <si>
    <t>综合成绩</t>
  </si>
  <si>
    <t>综合排名</t>
  </si>
  <si>
    <t>是否入围体检</t>
  </si>
  <si>
    <t>备注</t>
  </si>
  <si>
    <t>松滋市人民政府办公室信息技术中心</t>
  </si>
  <si>
    <t>计算机维护岗</t>
  </si>
  <si>
    <t>200506020101</t>
  </si>
  <si>
    <t>1</t>
  </si>
  <si>
    <t>余楷</t>
  </si>
  <si>
    <t>是</t>
  </si>
  <si>
    <t>杨帆</t>
  </si>
  <si>
    <t>周开成</t>
  </si>
  <si>
    <t>缺考</t>
  </si>
  <si>
    <t>松滋市社会工作服务中心</t>
  </si>
  <si>
    <t>办公综合岗</t>
  </si>
  <si>
    <t>200506030101</t>
  </si>
  <si>
    <t>夏金爽</t>
  </si>
  <si>
    <t>段杰明</t>
  </si>
  <si>
    <t>文美妮</t>
  </si>
  <si>
    <t>业务综合岗</t>
  </si>
  <si>
    <t>200506030102</t>
  </si>
  <si>
    <t>2</t>
  </si>
  <si>
    <t>吴萱</t>
  </si>
  <si>
    <t>王登月</t>
  </si>
  <si>
    <t>夏晨思</t>
  </si>
  <si>
    <t>刘丽莎</t>
  </si>
  <si>
    <t>汪敏</t>
  </si>
  <si>
    <t>隗益康</t>
  </si>
  <si>
    <t>松滋市价格监测认证中心</t>
  </si>
  <si>
    <t>经济运行监测岗</t>
  </si>
  <si>
    <t>200506040101</t>
  </si>
  <si>
    <t>向静</t>
  </si>
  <si>
    <t>张超</t>
  </si>
  <si>
    <t>卢冰洁</t>
  </si>
  <si>
    <t>松滋市项目服务中心</t>
  </si>
  <si>
    <t>经济运行统计岗</t>
  </si>
  <si>
    <t>200506040201</t>
  </si>
  <si>
    <t>刘飞虎</t>
  </si>
  <si>
    <t>田远</t>
  </si>
  <si>
    <t>李汗如</t>
  </si>
  <si>
    <t>松滋市粮食发展中心</t>
  </si>
  <si>
    <t>经济政策研究岗</t>
  </si>
  <si>
    <t>200506040301</t>
  </si>
  <si>
    <t>倪博文</t>
  </si>
  <si>
    <t>兰晓康</t>
  </si>
  <si>
    <t>袁萱</t>
  </si>
  <si>
    <t>粮油仓储岗</t>
  </si>
  <si>
    <t>200506040302</t>
  </si>
  <si>
    <t>谭琳志</t>
  </si>
  <si>
    <t>彭佳丽</t>
  </si>
  <si>
    <t>松滋市政府非税收入汇缴中心</t>
  </si>
  <si>
    <t>农经业务岗</t>
  </si>
  <si>
    <t>200506050101</t>
  </si>
  <si>
    <t>昌壮</t>
  </si>
  <si>
    <t>许玲玲</t>
  </si>
  <si>
    <t>陈伟超</t>
  </si>
  <si>
    <t>王江婷</t>
  </si>
  <si>
    <t>李丰</t>
  </si>
  <si>
    <t>松滋市财政绩效评价中心</t>
  </si>
  <si>
    <t>200506050201</t>
  </si>
  <si>
    <t>松滋市国有资产运营服务中心</t>
  </si>
  <si>
    <t>财务会计岗</t>
  </si>
  <si>
    <t>200506050401</t>
  </si>
  <si>
    <t>唐珂</t>
  </si>
  <si>
    <t>张雨琪</t>
  </si>
  <si>
    <t>刘丹丹</t>
  </si>
  <si>
    <t>刘沛</t>
  </si>
  <si>
    <t>罗丽婷</t>
  </si>
  <si>
    <t>蔡佳芯</t>
  </si>
  <si>
    <t>松滋市会计服务中心</t>
  </si>
  <si>
    <t>200506050501</t>
  </si>
  <si>
    <t>刘璐瑶</t>
  </si>
  <si>
    <t>孙雨丝</t>
  </si>
  <si>
    <t>松滋市人民政府投资审计服务中心</t>
  </si>
  <si>
    <t>审计业务岗</t>
  </si>
  <si>
    <t>200506060101</t>
  </si>
  <si>
    <t>冉周雨</t>
  </si>
  <si>
    <t>刘王豪</t>
  </si>
  <si>
    <t>王依晴</t>
  </si>
  <si>
    <t>松滋市经济责任审计服务中心</t>
  </si>
  <si>
    <t>200506060201</t>
  </si>
  <si>
    <t>松滋市农村社会事业发展中心</t>
  </si>
  <si>
    <t>农村发展岗</t>
  </si>
  <si>
    <t>200506070101</t>
  </si>
  <si>
    <t>陈祥华</t>
  </si>
  <si>
    <t>邹宇傲</t>
  </si>
  <si>
    <t>吴勋尼</t>
  </si>
  <si>
    <t>李年欣</t>
  </si>
  <si>
    <t>颜瑶</t>
  </si>
  <si>
    <t>胡小宇</t>
  </si>
  <si>
    <t>200506070102</t>
  </si>
  <si>
    <t>王盼盼</t>
  </si>
  <si>
    <t>松滋市畜牧兽医服务中心</t>
  </si>
  <si>
    <t>畜牧兽医岗</t>
  </si>
  <si>
    <t>200506070201</t>
  </si>
  <si>
    <t>王磊</t>
  </si>
  <si>
    <t>松滋市农业农村科技服务中心</t>
  </si>
  <si>
    <t>园艺岗</t>
  </si>
  <si>
    <t>200506070301</t>
  </si>
  <si>
    <t>陈巧雯</t>
  </si>
  <si>
    <t>李春秀</t>
  </si>
  <si>
    <t>200506070302</t>
  </si>
  <si>
    <t>严孟寒</t>
  </si>
  <si>
    <t>骆梦宇</t>
  </si>
  <si>
    <t>松滋市农田建设整理中心</t>
  </si>
  <si>
    <t>200506070401</t>
  </si>
  <si>
    <t>鲁易娇</t>
  </si>
  <si>
    <t>松滋市城市社会经济调查队</t>
  </si>
  <si>
    <t>200506080101</t>
  </si>
  <si>
    <t>张健晔</t>
  </si>
  <si>
    <t>田静</t>
  </si>
  <si>
    <t>松滋市文化旅游体育发展中心</t>
  </si>
  <si>
    <t>文旅融合外宣岗</t>
  </si>
  <si>
    <t>200506090101</t>
  </si>
  <si>
    <t>冉诗恬</t>
  </si>
  <si>
    <t>松滋市市政公园广场服务中心</t>
  </si>
  <si>
    <t>公园管养岗</t>
  </si>
  <si>
    <t>200506100101</t>
  </si>
  <si>
    <t>林楚虹</t>
  </si>
  <si>
    <t>刘诗斌</t>
  </si>
  <si>
    <t>蔡巧玲</t>
  </si>
  <si>
    <t>松滋市民生诉求服务中心</t>
  </si>
  <si>
    <t>民意速办岗</t>
  </si>
  <si>
    <t>200506110101</t>
  </si>
  <si>
    <r>
      <rPr>
        <sz val="13"/>
        <color theme="1"/>
        <rFont val="仿宋_GB2312"/>
        <charset val="134"/>
      </rPr>
      <t>湖北松滋</t>
    </r>
    <r>
      <rPr>
        <sz val="13"/>
        <color theme="1"/>
        <rFont val="宋体"/>
        <charset val="134"/>
      </rPr>
      <t>洈</t>
    </r>
    <r>
      <rPr>
        <sz val="13"/>
        <color theme="1"/>
        <rFont val="仿宋_GB2312"/>
        <charset val="134"/>
      </rPr>
      <t>水国家湿地公园管理处</t>
    </r>
  </si>
  <si>
    <t>湿地监测岗</t>
  </si>
  <si>
    <t>200506120101</t>
  </si>
  <si>
    <t>方蓉</t>
  </si>
  <si>
    <t>邢高山</t>
  </si>
  <si>
    <t>鲁赛</t>
  </si>
  <si>
    <t>松滋市产业与项目促进中心</t>
  </si>
  <si>
    <t>信息技术岗</t>
  </si>
  <si>
    <t>200506130101</t>
  </si>
  <si>
    <t>化工行业服务岗</t>
  </si>
  <si>
    <t>200506130102</t>
  </si>
  <si>
    <t>陈锐</t>
  </si>
  <si>
    <t>王硕</t>
  </si>
  <si>
    <t>梁欢欢</t>
  </si>
  <si>
    <t>机械产业研究岗</t>
  </si>
  <si>
    <t>200506130103</t>
  </si>
  <si>
    <t>李向东</t>
  </si>
  <si>
    <t>李小凯</t>
  </si>
  <si>
    <t>王朝</t>
  </si>
  <si>
    <t>物流工程岗</t>
  </si>
  <si>
    <t>200506130104</t>
  </si>
  <si>
    <t>刘洋</t>
  </si>
  <si>
    <t>雷盟</t>
  </si>
  <si>
    <t>李向缘</t>
  </si>
  <si>
    <t>能源电气技术岗</t>
  </si>
  <si>
    <t>200506130105</t>
  </si>
  <si>
    <r>
      <rPr>
        <sz val="13"/>
        <color theme="1"/>
        <rFont val="仿宋_GB2312"/>
        <charset val="134"/>
      </rPr>
      <t>周</t>
    </r>
    <r>
      <rPr>
        <sz val="13"/>
        <color theme="1"/>
        <rFont val="宋体"/>
        <charset val="134"/>
      </rPr>
      <t>筼</t>
    </r>
    <r>
      <rPr>
        <sz val="13"/>
        <color theme="1"/>
        <rFont val="仿宋_GB2312"/>
        <charset val="134"/>
      </rPr>
      <t>雨</t>
    </r>
  </si>
  <si>
    <t>罗铭洋</t>
  </si>
  <si>
    <t>易继泽</t>
  </si>
  <si>
    <t>松滋市第一中学</t>
  </si>
  <si>
    <t>高中语文教师</t>
  </si>
  <si>
    <t>200506140101</t>
  </si>
  <si>
    <t>李安琪</t>
  </si>
  <si>
    <t>郭熔桦</t>
  </si>
  <si>
    <t>杨蓉</t>
  </si>
  <si>
    <t>文梅</t>
  </si>
  <si>
    <t>杨木子</t>
  </si>
  <si>
    <t>易曼</t>
  </si>
  <si>
    <t>高中物理教师</t>
  </si>
  <si>
    <t>200506140102</t>
  </si>
  <si>
    <t>邓雷禹</t>
  </si>
  <si>
    <t>郑建新</t>
  </si>
  <si>
    <t>王志浩</t>
  </si>
  <si>
    <t>代敏</t>
  </si>
  <si>
    <t>王美</t>
  </si>
  <si>
    <t>高中化学教师</t>
  </si>
  <si>
    <t>200506140103</t>
  </si>
  <si>
    <t>裴一梁</t>
  </si>
  <si>
    <t>李秀青</t>
  </si>
  <si>
    <t>张丹萌</t>
  </si>
  <si>
    <t>高中生物教师</t>
  </si>
  <si>
    <t>200506140104</t>
  </si>
  <si>
    <t>钟扬帆</t>
  </si>
  <si>
    <t>李杜阳</t>
  </si>
  <si>
    <t>付力</t>
  </si>
  <si>
    <t>陈丹格</t>
  </si>
  <si>
    <t>高中地理教师</t>
  </si>
  <si>
    <t>200506140105</t>
  </si>
  <si>
    <t>赵伊静</t>
  </si>
  <si>
    <t>松滋市第二中学</t>
  </si>
  <si>
    <t>200506140201</t>
  </si>
  <si>
    <t>王子涵</t>
  </si>
  <si>
    <t>王文杰</t>
  </si>
  <si>
    <t>王金翠</t>
  </si>
  <si>
    <t>高中数学教师</t>
  </si>
  <si>
    <t>200506140202</t>
  </si>
  <si>
    <t>覃思祺</t>
  </si>
  <si>
    <t>周诗雨</t>
  </si>
  <si>
    <t>黄娇娇</t>
  </si>
  <si>
    <t>200506140204</t>
  </si>
  <si>
    <t>郑兆祥</t>
  </si>
  <si>
    <t>陈鹏</t>
  </si>
  <si>
    <t>丁婵</t>
  </si>
  <si>
    <t>松滋市第四中学</t>
  </si>
  <si>
    <t>200506140301</t>
  </si>
  <si>
    <t>刘恋</t>
  </si>
  <si>
    <t>甘丽</t>
  </si>
  <si>
    <t>胡雪芹</t>
  </si>
  <si>
    <t>高中英语教师</t>
  </si>
  <si>
    <t>200506140302</t>
  </si>
  <si>
    <t>刘子杰</t>
  </si>
  <si>
    <t>付姣姣</t>
  </si>
  <si>
    <t>王慧敏</t>
  </si>
  <si>
    <t>200506140303</t>
  </si>
  <si>
    <t>200506140304</t>
  </si>
  <si>
    <t>王盈盈</t>
  </si>
  <si>
    <t>倪高凡</t>
  </si>
  <si>
    <t>200506140305</t>
  </si>
  <si>
    <t>罗诗嘉</t>
  </si>
  <si>
    <t>高中政治教师</t>
  </si>
  <si>
    <t>200506140306</t>
  </si>
  <si>
    <t>谢盼</t>
  </si>
  <si>
    <t>胡晓琳</t>
  </si>
  <si>
    <t>200506140307</t>
  </si>
  <si>
    <t>方娇杨</t>
  </si>
  <si>
    <t>余阳</t>
  </si>
  <si>
    <t>松滋市贺炳炎中学</t>
  </si>
  <si>
    <t>200506140401</t>
  </si>
  <si>
    <t>黄玉婷</t>
  </si>
  <si>
    <t>熊玉玲</t>
  </si>
  <si>
    <t>彭峰</t>
  </si>
  <si>
    <t>200506140402</t>
  </si>
  <si>
    <t>200506140403</t>
  </si>
  <si>
    <t>蒋璐媛</t>
  </si>
  <si>
    <t>200506140404</t>
  </si>
  <si>
    <t>200506140405</t>
  </si>
  <si>
    <t>曾逸阳</t>
  </si>
  <si>
    <t>丁梦洁</t>
  </si>
  <si>
    <t>覃美南</t>
  </si>
  <si>
    <t>弃考</t>
  </si>
  <si>
    <t>200506140406</t>
  </si>
  <si>
    <t>周庆雯</t>
  </si>
  <si>
    <t>陈阳阳</t>
  </si>
  <si>
    <t>高中历史教师</t>
  </si>
  <si>
    <t>200506140407</t>
  </si>
  <si>
    <t>邓浩然</t>
  </si>
  <si>
    <t>熊嘉怡</t>
  </si>
  <si>
    <t>马倩倩</t>
  </si>
  <si>
    <t>松滋市职业教育中心</t>
  </si>
  <si>
    <t>200506140501</t>
  </si>
  <si>
    <t>200506140502</t>
  </si>
  <si>
    <t>张小丫</t>
  </si>
  <si>
    <t>向振昌</t>
  </si>
  <si>
    <t>200506140503</t>
  </si>
  <si>
    <t>赵仙先</t>
  </si>
  <si>
    <t>200506140505</t>
  </si>
  <si>
    <t>张鑫雨</t>
  </si>
  <si>
    <t>松滋市人民医院</t>
  </si>
  <si>
    <t>耳鼻咽喉科医师岗</t>
  </si>
  <si>
    <t>200506150101</t>
  </si>
  <si>
    <t>心血管内科医师岗</t>
  </si>
  <si>
    <t>200506150102</t>
  </si>
  <si>
    <t>骨科医师岗</t>
  </si>
  <si>
    <t>200506150103</t>
  </si>
  <si>
    <t>新生儿科医师岗</t>
  </si>
  <si>
    <t>200506150104</t>
  </si>
  <si>
    <t>呼吸与危重症医学科医师岗</t>
  </si>
  <si>
    <t>200506150105</t>
  </si>
  <si>
    <t>程乔宇</t>
  </si>
  <si>
    <t>高锐</t>
  </si>
  <si>
    <t>刘静</t>
  </si>
  <si>
    <t>中医医师岗</t>
  </si>
  <si>
    <t>200506150106</t>
  </si>
  <si>
    <t>梁才琳</t>
  </si>
  <si>
    <t>李雪莲</t>
  </si>
  <si>
    <t>皮肤科医师岗</t>
  </si>
  <si>
    <t>200506150108</t>
  </si>
  <si>
    <t>超声影像科医师岗</t>
  </si>
  <si>
    <t>200506150109</t>
  </si>
  <si>
    <t>汤加</t>
  </si>
  <si>
    <t>王金书</t>
  </si>
  <si>
    <t>重症医学科医师岗</t>
  </si>
  <si>
    <t>200506150110</t>
  </si>
  <si>
    <t>儿科医师岗</t>
  </si>
  <si>
    <t>200506150111</t>
  </si>
  <si>
    <t>松滋市中医医院</t>
  </si>
  <si>
    <t>外科医师岗</t>
  </si>
  <si>
    <t>200506150201</t>
  </si>
  <si>
    <t>内科医师岗</t>
  </si>
  <si>
    <t>200506150202</t>
  </si>
  <si>
    <t>苏小琴</t>
  </si>
  <si>
    <t>甘宇</t>
  </si>
  <si>
    <t>200506150205</t>
  </si>
  <si>
    <t>刘远凤</t>
  </si>
  <si>
    <t>新江口街道党群服务中心</t>
  </si>
  <si>
    <t>水利水电技术岗</t>
  </si>
  <si>
    <t>200506160101</t>
  </si>
  <si>
    <t>田浪屿</t>
  </si>
  <si>
    <t>周延波</t>
  </si>
  <si>
    <t>新江口街道社区网格管理综合服务中心</t>
  </si>
  <si>
    <t>土地资源管理岗</t>
  </si>
  <si>
    <t>200506160201</t>
  </si>
  <si>
    <t>叶子军</t>
  </si>
  <si>
    <t>毛冬海</t>
  </si>
  <si>
    <t>乐乡街道党群服务中心</t>
  </si>
  <si>
    <t>200506170101</t>
  </si>
  <si>
    <t>许婉笛</t>
  </si>
  <si>
    <t>刘家场镇党群服务中心</t>
  </si>
  <si>
    <t>200506180101</t>
  </si>
  <si>
    <t>沙道观镇党群服务中心</t>
  </si>
  <si>
    <t>200506190101</t>
  </si>
  <si>
    <t>庹梦琪</t>
  </si>
  <si>
    <t>沙道观镇农业农村服务中心</t>
  </si>
  <si>
    <t>农业工程技术岗</t>
  </si>
  <si>
    <t>200506190201</t>
  </si>
  <si>
    <t>杨晨</t>
  </si>
  <si>
    <t>佘依洹</t>
  </si>
  <si>
    <t>邱梦瑶</t>
  </si>
  <si>
    <r>
      <rPr>
        <sz val="13"/>
        <color theme="1"/>
        <rFont val="宋体"/>
        <charset val="134"/>
      </rPr>
      <t>涴</t>
    </r>
    <r>
      <rPr>
        <sz val="13"/>
        <color theme="1"/>
        <rFont val="仿宋_GB2312"/>
        <charset val="134"/>
      </rPr>
      <t>市镇党群服务中心</t>
    </r>
  </si>
  <si>
    <t>群众服务管理岗</t>
  </si>
  <si>
    <t>200506200101</t>
  </si>
  <si>
    <t>聂安琪</t>
  </si>
  <si>
    <t>罗雅雯</t>
  </si>
  <si>
    <t>宁宗艺</t>
  </si>
  <si>
    <t>老城镇党群服务中心</t>
  </si>
  <si>
    <t>200506220101</t>
  </si>
  <si>
    <t>陈店镇党群服务中心</t>
  </si>
  <si>
    <t>200506230101</t>
  </si>
  <si>
    <t>王学渊</t>
  </si>
  <si>
    <r>
      <rPr>
        <sz val="13"/>
        <color theme="1"/>
        <rFont val="宋体"/>
        <charset val="134"/>
      </rPr>
      <t>洈</t>
    </r>
    <r>
      <rPr>
        <sz val="13"/>
        <color theme="1"/>
        <rFont val="仿宋_GB2312"/>
        <charset val="134"/>
      </rPr>
      <t>水镇农业农村服务中心</t>
    </r>
  </si>
  <si>
    <t>200506250201</t>
  </si>
  <si>
    <t>街河市镇党群服务中心</t>
  </si>
  <si>
    <t>200506260101</t>
  </si>
  <si>
    <t>周雅</t>
  </si>
  <si>
    <t>街河市镇农业农村服务中心</t>
  </si>
  <si>
    <t>200506260201</t>
  </si>
  <si>
    <t>张振远</t>
  </si>
  <si>
    <t>万家乡农业农村服务中心</t>
  </si>
  <si>
    <t>生态保护治理岗</t>
  </si>
  <si>
    <t>200506280201</t>
  </si>
  <si>
    <t>杨陈成</t>
  </si>
  <si>
    <t>卢翔宇</t>
  </si>
  <si>
    <t>纸厂河镇农业农村服务中心</t>
  </si>
  <si>
    <t>农业技术岗</t>
  </si>
  <si>
    <t>200506290201</t>
  </si>
  <si>
    <t>王燕</t>
  </si>
  <si>
    <t>金鑫</t>
  </si>
  <si>
    <t>陈二燕</t>
  </si>
  <si>
    <t>杨林市镇党群服务中心</t>
  </si>
  <si>
    <t>200506300101</t>
  </si>
  <si>
    <t>刘雪娇</t>
  </si>
  <si>
    <t>卸甲坪土家族乡党群服务中心</t>
  </si>
  <si>
    <t>200506310101</t>
  </si>
  <si>
    <t>龚澳</t>
  </si>
  <si>
    <t>宋雪婷</t>
  </si>
  <si>
    <t>刘晗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</si>
</sst>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3"/>
      <color theme="1"/>
      <name val="黑体"/>
      <charset val="134"/>
    </font>
    <font>
      <sz val="13"/>
      <color theme="1"/>
      <name val="Times New Roman"/>
      <charset val="134"/>
    </font>
    <font>
      <sz val="13"/>
      <color theme="1"/>
      <name val="仿宋_GB2312"/>
      <charset val="134"/>
    </font>
    <font>
      <sz val="13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7"/>
  <sheetViews>
    <sheetView tabSelected="1" zoomScale="81" zoomScaleNormal="81" zoomScaleSheetLayoutView="88" workbookViewId="0">
      <pane ySplit="2" topLeftCell="A168" activePane="bottomLeft" state="frozen"/>
      <selection/>
      <selection pane="bottomLeft" activeCell="E134" sqref="E134:E136"/>
    </sheetView>
  </sheetViews>
  <sheetFormatPr defaultColWidth="9" defaultRowHeight="13.5"/>
  <cols>
    <col min="1" max="1" width="6.33333333333333" style="4" customWidth="1"/>
    <col min="2" max="2" width="20.7416666666667" style="4" customWidth="1"/>
    <col min="3" max="3" width="17.8916666666667" style="4" customWidth="1"/>
    <col min="4" max="4" width="16.3333333333333" style="5" customWidth="1"/>
    <col min="5" max="5" width="6.33333333333333" style="5" customWidth="1"/>
    <col min="6" max="6" width="9.65833333333333" style="6" customWidth="1"/>
    <col min="7" max="7" width="10.875" style="7" customWidth="1"/>
    <col min="8" max="8" width="11" style="5" customWidth="1"/>
    <col min="9" max="9" width="11.5583333333333" style="8" customWidth="1"/>
    <col min="10" max="10" width="6.44166666666667" style="5" customWidth="1"/>
    <col min="11" max="11" width="9.125" style="5" customWidth="1"/>
    <col min="12" max="12" width="6.775" style="4" customWidth="1"/>
  </cols>
  <sheetData>
    <row r="1" ht="28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51" customHeight="1" spans="1:12">
      <c r="A2" s="10" t="s">
        <v>1</v>
      </c>
      <c r="B2" s="10"/>
      <c r="C2" s="10"/>
      <c r="D2" s="11"/>
      <c r="E2" s="10"/>
      <c r="F2" s="12"/>
      <c r="G2" s="13"/>
      <c r="H2" s="10"/>
      <c r="I2" s="27"/>
      <c r="J2" s="10"/>
      <c r="K2" s="10"/>
      <c r="L2" s="10"/>
    </row>
    <row r="3" s="1" customFormat="1" ht="61" customHeight="1" spans="1:12">
      <c r="A3" s="14" t="s">
        <v>2</v>
      </c>
      <c r="B3" s="15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7" t="s">
        <v>8</v>
      </c>
      <c r="H3" s="14" t="s">
        <v>9</v>
      </c>
      <c r="I3" s="28" t="s">
        <v>10</v>
      </c>
      <c r="J3" s="14" t="s">
        <v>11</v>
      </c>
      <c r="K3" s="14" t="s">
        <v>12</v>
      </c>
      <c r="L3" s="15" t="s">
        <v>13</v>
      </c>
    </row>
    <row r="4" s="2" customFormat="1" ht="35" customHeight="1" spans="1:12">
      <c r="A4" s="18">
        <v>1</v>
      </c>
      <c r="B4" s="19" t="s">
        <v>14</v>
      </c>
      <c r="C4" s="20" t="s">
        <v>15</v>
      </c>
      <c r="D4" s="21" t="s">
        <v>16</v>
      </c>
      <c r="E4" s="21" t="s">
        <v>17</v>
      </c>
      <c r="F4" s="22" t="s">
        <v>18</v>
      </c>
      <c r="G4" s="23">
        <v>79.6066666666667</v>
      </c>
      <c r="H4" s="24">
        <v>82.56</v>
      </c>
      <c r="I4" s="24">
        <f>G4*0.5+H4*0.5</f>
        <v>81.0833333333333</v>
      </c>
      <c r="J4" s="29">
        <v>1</v>
      </c>
      <c r="K4" s="30" t="s">
        <v>19</v>
      </c>
      <c r="L4" s="18"/>
    </row>
    <row r="5" ht="35" customHeight="1" spans="1:12">
      <c r="A5" s="18">
        <v>2</v>
      </c>
      <c r="B5" s="18"/>
      <c r="C5" s="25"/>
      <c r="D5" s="21"/>
      <c r="E5" s="21"/>
      <c r="F5" s="22" t="s">
        <v>20</v>
      </c>
      <c r="G5" s="23">
        <v>74.46</v>
      </c>
      <c r="H5" s="24">
        <v>82.02</v>
      </c>
      <c r="I5" s="24">
        <f t="shared" ref="I5:I36" si="0">G5*0.5+H5*0.5</f>
        <v>78.24</v>
      </c>
      <c r="J5" s="29">
        <v>2</v>
      </c>
      <c r="K5" s="29"/>
      <c r="L5" s="18"/>
    </row>
    <row r="6" ht="35" customHeight="1" spans="1:12">
      <c r="A6" s="18">
        <v>3</v>
      </c>
      <c r="B6" s="18"/>
      <c r="C6" s="25"/>
      <c r="D6" s="21"/>
      <c r="E6" s="21"/>
      <c r="F6" s="22" t="s">
        <v>21</v>
      </c>
      <c r="G6" s="23">
        <v>76.03</v>
      </c>
      <c r="H6" s="24">
        <v>0</v>
      </c>
      <c r="I6" s="24">
        <f t="shared" si="0"/>
        <v>38.015</v>
      </c>
      <c r="J6" s="29">
        <v>3</v>
      </c>
      <c r="K6" s="29"/>
      <c r="L6" s="19" t="s">
        <v>22</v>
      </c>
    </row>
    <row r="7" ht="35" customHeight="1" spans="1:12">
      <c r="A7" s="18">
        <v>4</v>
      </c>
      <c r="B7" s="19" t="s">
        <v>23</v>
      </c>
      <c r="C7" s="20" t="s">
        <v>24</v>
      </c>
      <c r="D7" s="21" t="s">
        <v>25</v>
      </c>
      <c r="E7" s="21" t="s">
        <v>17</v>
      </c>
      <c r="F7" s="22" t="s">
        <v>26</v>
      </c>
      <c r="G7" s="23">
        <v>78.17</v>
      </c>
      <c r="H7" s="24">
        <v>81.9</v>
      </c>
      <c r="I7" s="24">
        <f t="shared" si="0"/>
        <v>80.035</v>
      </c>
      <c r="J7" s="29">
        <v>1</v>
      </c>
      <c r="K7" s="30" t="s">
        <v>19</v>
      </c>
      <c r="L7" s="18"/>
    </row>
    <row r="8" ht="35" customHeight="1" spans="1:12">
      <c r="A8" s="18">
        <v>5</v>
      </c>
      <c r="B8" s="18"/>
      <c r="C8" s="25"/>
      <c r="D8" s="21"/>
      <c r="E8" s="21"/>
      <c r="F8" s="22" t="s">
        <v>27</v>
      </c>
      <c r="G8" s="23">
        <v>73.6466666666667</v>
      </c>
      <c r="H8" s="24">
        <v>0</v>
      </c>
      <c r="I8" s="24">
        <f t="shared" si="0"/>
        <v>36.8233333333334</v>
      </c>
      <c r="J8" s="29">
        <v>2</v>
      </c>
      <c r="K8" s="29"/>
      <c r="L8" s="19" t="s">
        <v>22</v>
      </c>
    </row>
    <row r="9" ht="35" customHeight="1" spans="1:12">
      <c r="A9" s="18">
        <v>6</v>
      </c>
      <c r="B9" s="18"/>
      <c r="C9" s="25"/>
      <c r="D9" s="21"/>
      <c r="E9" s="21"/>
      <c r="F9" s="22" t="s">
        <v>28</v>
      </c>
      <c r="G9" s="23">
        <v>72.82</v>
      </c>
      <c r="H9" s="24">
        <v>0</v>
      </c>
      <c r="I9" s="24">
        <f t="shared" si="0"/>
        <v>36.41</v>
      </c>
      <c r="J9" s="29">
        <v>3</v>
      </c>
      <c r="K9" s="29"/>
      <c r="L9" s="19" t="s">
        <v>22</v>
      </c>
    </row>
    <row r="10" ht="35" customHeight="1" spans="1:12">
      <c r="A10" s="18">
        <v>7</v>
      </c>
      <c r="B10" s="18"/>
      <c r="C10" s="20" t="s">
        <v>29</v>
      </c>
      <c r="D10" s="21" t="s">
        <v>30</v>
      </c>
      <c r="E10" s="21" t="s">
        <v>31</v>
      </c>
      <c r="F10" s="22" t="s">
        <v>32</v>
      </c>
      <c r="G10" s="23">
        <v>78.7433333333333</v>
      </c>
      <c r="H10" s="24">
        <v>83.26</v>
      </c>
      <c r="I10" s="24">
        <f t="shared" si="0"/>
        <v>81.0016666666667</v>
      </c>
      <c r="J10" s="29">
        <v>1</v>
      </c>
      <c r="K10" s="30" t="s">
        <v>19</v>
      </c>
      <c r="L10" s="18"/>
    </row>
    <row r="11" ht="35" customHeight="1" spans="1:12">
      <c r="A11" s="18">
        <v>8</v>
      </c>
      <c r="B11" s="18"/>
      <c r="C11" s="25"/>
      <c r="D11" s="21"/>
      <c r="E11" s="21"/>
      <c r="F11" s="22" t="s">
        <v>33</v>
      </c>
      <c r="G11" s="23">
        <v>74.4666666666667</v>
      </c>
      <c r="H11" s="24">
        <v>85.46</v>
      </c>
      <c r="I11" s="24">
        <f t="shared" si="0"/>
        <v>79.9633333333333</v>
      </c>
      <c r="J11" s="29">
        <v>2</v>
      </c>
      <c r="K11" s="30" t="s">
        <v>19</v>
      </c>
      <c r="L11" s="18"/>
    </row>
    <row r="12" ht="35" customHeight="1" spans="1:12">
      <c r="A12" s="18">
        <v>9</v>
      </c>
      <c r="B12" s="18"/>
      <c r="C12" s="25"/>
      <c r="D12" s="21"/>
      <c r="E12" s="21"/>
      <c r="F12" s="22" t="s">
        <v>34</v>
      </c>
      <c r="G12" s="23">
        <v>76.3833333333333</v>
      </c>
      <c r="H12" s="24">
        <v>83.48</v>
      </c>
      <c r="I12" s="24">
        <f t="shared" si="0"/>
        <v>79.9316666666666</v>
      </c>
      <c r="J12" s="29">
        <v>3</v>
      </c>
      <c r="K12" s="29"/>
      <c r="L12" s="18"/>
    </row>
    <row r="13" ht="35" customHeight="1" spans="1:12">
      <c r="A13" s="18">
        <v>10</v>
      </c>
      <c r="B13" s="18"/>
      <c r="C13" s="25"/>
      <c r="D13" s="21"/>
      <c r="E13" s="21"/>
      <c r="F13" s="22" t="s">
        <v>35</v>
      </c>
      <c r="G13" s="23">
        <v>76.38</v>
      </c>
      <c r="H13" s="24">
        <v>81.82</v>
      </c>
      <c r="I13" s="24">
        <f t="shared" si="0"/>
        <v>79.1</v>
      </c>
      <c r="J13" s="29">
        <v>4</v>
      </c>
      <c r="K13" s="29"/>
      <c r="L13" s="18"/>
    </row>
    <row r="14" ht="35" customHeight="1" spans="1:12">
      <c r="A14" s="18">
        <v>11</v>
      </c>
      <c r="B14" s="18"/>
      <c r="C14" s="25"/>
      <c r="D14" s="21"/>
      <c r="E14" s="21"/>
      <c r="F14" s="22" t="s">
        <v>36</v>
      </c>
      <c r="G14" s="23">
        <v>74.4733333333333</v>
      </c>
      <c r="H14" s="24">
        <v>82.66</v>
      </c>
      <c r="I14" s="24">
        <f t="shared" si="0"/>
        <v>78.5666666666666</v>
      </c>
      <c r="J14" s="29">
        <v>5</v>
      </c>
      <c r="K14" s="29"/>
      <c r="L14" s="18"/>
    </row>
    <row r="15" ht="35" customHeight="1" spans="1:12">
      <c r="A15" s="18">
        <v>12</v>
      </c>
      <c r="B15" s="18"/>
      <c r="C15" s="25"/>
      <c r="D15" s="21"/>
      <c r="E15" s="21"/>
      <c r="F15" s="22" t="s">
        <v>37</v>
      </c>
      <c r="G15" s="23">
        <v>73.75</v>
      </c>
      <c r="H15" s="24">
        <v>82.62</v>
      </c>
      <c r="I15" s="24">
        <f t="shared" si="0"/>
        <v>78.185</v>
      </c>
      <c r="J15" s="29">
        <v>6</v>
      </c>
      <c r="K15" s="29"/>
      <c r="L15" s="18"/>
    </row>
    <row r="16" ht="35" customHeight="1" spans="1:12">
      <c r="A16" s="18">
        <v>13</v>
      </c>
      <c r="B16" s="19" t="s">
        <v>38</v>
      </c>
      <c r="C16" s="20" t="s">
        <v>39</v>
      </c>
      <c r="D16" s="21" t="s">
        <v>40</v>
      </c>
      <c r="E16" s="21" t="s">
        <v>17</v>
      </c>
      <c r="F16" s="22" t="s">
        <v>41</v>
      </c>
      <c r="G16" s="23">
        <v>75.7933333333333</v>
      </c>
      <c r="H16" s="24">
        <v>84.28</v>
      </c>
      <c r="I16" s="24">
        <f t="shared" si="0"/>
        <v>80.0366666666666</v>
      </c>
      <c r="J16" s="29">
        <v>1</v>
      </c>
      <c r="K16" s="30" t="s">
        <v>19</v>
      </c>
      <c r="L16" s="18"/>
    </row>
    <row r="17" ht="35" customHeight="1" spans="1:12">
      <c r="A17" s="18">
        <v>14</v>
      </c>
      <c r="B17" s="18"/>
      <c r="C17" s="25"/>
      <c r="D17" s="21"/>
      <c r="E17" s="21"/>
      <c r="F17" s="22" t="s">
        <v>42</v>
      </c>
      <c r="G17" s="23">
        <v>74.6266666666667</v>
      </c>
      <c r="H17" s="24">
        <v>83.68</v>
      </c>
      <c r="I17" s="24">
        <f t="shared" si="0"/>
        <v>79.1533333333334</v>
      </c>
      <c r="J17" s="29">
        <v>2</v>
      </c>
      <c r="K17" s="29"/>
      <c r="L17" s="18"/>
    </row>
    <row r="18" ht="35" customHeight="1" spans="1:12">
      <c r="A18" s="18">
        <v>15</v>
      </c>
      <c r="B18" s="18"/>
      <c r="C18" s="25"/>
      <c r="D18" s="21"/>
      <c r="E18" s="21"/>
      <c r="F18" s="22" t="s">
        <v>43</v>
      </c>
      <c r="G18" s="23">
        <v>73.6933333333333</v>
      </c>
      <c r="H18" s="24">
        <v>83.04</v>
      </c>
      <c r="I18" s="24">
        <f t="shared" si="0"/>
        <v>78.3666666666666</v>
      </c>
      <c r="J18" s="29">
        <v>3</v>
      </c>
      <c r="K18" s="29"/>
      <c r="L18" s="18"/>
    </row>
    <row r="19" ht="35" customHeight="1" spans="1:12">
      <c r="A19" s="18">
        <v>16</v>
      </c>
      <c r="B19" s="19" t="s">
        <v>44</v>
      </c>
      <c r="C19" s="20" t="s">
        <v>45</v>
      </c>
      <c r="D19" s="21" t="s">
        <v>46</v>
      </c>
      <c r="E19" s="21" t="s">
        <v>17</v>
      </c>
      <c r="F19" s="22" t="s">
        <v>47</v>
      </c>
      <c r="G19" s="23">
        <v>75.25</v>
      </c>
      <c r="H19" s="24">
        <v>83.86</v>
      </c>
      <c r="I19" s="24">
        <f t="shared" si="0"/>
        <v>79.555</v>
      </c>
      <c r="J19" s="29">
        <v>1</v>
      </c>
      <c r="K19" s="30" t="s">
        <v>19</v>
      </c>
      <c r="L19" s="18"/>
    </row>
    <row r="20" ht="35" customHeight="1" spans="1:12">
      <c r="A20" s="18">
        <v>17</v>
      </c>
      <c r="B20" s="18"/>
      <c r="C20" s="25"/>
      <c r="D20" s="21"/>
      <c r="E20" s="21"/>
      <c r="F20" s="22" t="s">
        <v>48</v>
      </c>
      <c r="G20" s="23">
        <v>73.35</v>
      </c>
      <c r="H20" s="24">
        <v>83.7</v>
      </c>
      <c r="I20" s="24">
        <f t="shared" si="0"/>
        <v>78.525</v>
      </c>
      <c r="J20" s="29">
        <v>2</v>
      </c>
      <c r="K20" s="29"/>
      <c r="L20" s="18"/>
    </row>
    <row r="21" ht="35" customHeight="1" spans="1:12">
      <c r="A21" s="18">
        <v>18</v>
      </c>
      <c r="B21" s="18"/>
      <c r="C21" s="25"/>
      <c r="D21" s="21"/>
      <c r="E21" s="21"/>
      <c r="F21" s="22" t="s">
        <v>49</v>
      </c>
      <c r="G21" s="23">
        <v>69.6033333333333</v>
      </c>
      <c r="H21" s="24">
        <v>83.58</v>
      </c>
      <c r="I21" s="24">
        <f t="shared" si="0"/>
        <v>76.5916666666666</v>
      </c>
      <c r="J21" s="29">
        <v>3</v>
      </c>
      <c r="K21" s="29"/>
      <c r="L21" s="18"/>
    </row>
    <row r="22" ht="35" customHeight="1" spans="1:12">
      <c r="A22" s="18">
        <v>19</v>
      </c>
      <c r="B22" s="19" t="s">
        <v>50</v>
      </c>
      <c r="C22" s="20" t="s">
        <v>51</v>
      </c>
      <c r="D22" s="21" t="s">
        <v>52</v>
      </c>
      <c r="E22" s="21" t="s">
        <v>17</v>
      </c>
      <c r="F22" s="22" t="s">
        <v>53</v>
      </c>
      <c r="G22" s="23">
        <v>72.4866666666667</v>
      </c>
      <c r="H22" s="24">
        <v>84.1</v>
      </c>
      <c r="I22" s="24">
        <f t="shared" si="0"/>
        <v>78.2933333333334</v>
      </c>
      <c r="J22" s="29">
        <v>1</v>
      </c>
      <c r="K22" s="30" t="s">
        <v>19</v>
      </c>
      <c r="L22" s="18"/>
    </row>
    <row r="23" ht="35" customHeight="1" spans="1:12">
      <c r="A23" s="18">
        <v>20</v>
      </c>
      <c r="B23" s="18"/>
      <c r="C23" s="25"/>
      <c r="D23" s="21"/>
      <c r="E23" s="21"/>
      <c r="F23" s="22" t="s">
        <v>54</v>
      </c>
      <c r="G23" s="23">
        <v>71.9466666666667</v>
      </c>
      <c r="H23" s="24">
        <v>84.52</v>
      </c>
      <c r="I23" s="24">
        <f t="shared" si="0"/>
        <v>78.2333333333333</v>
      </c>
      <c r="J23" s="29">
        <v>2</v>
      </c>
      <c r="K23" s="29"/>
      <c r="L23" s="18"/>
    </row>
    <row r="24" ht="35" customHeight="1" spans="1:12">
      <c r="A24" s="18">
        <v>21</v>
      </c>
      <c r="B24" s="18"/>
      <c r="C24" s="25"/>
      <c r="D24" s="21"/>
      <c r="E24" s="21"/>
      <c r="F24" s="22" t="s">
        <v>55</v>
      </c>
      <c r="G24" s="23">
        <v>72.0133333333333</v>
      </c>
      <c r="H24" s="24">
        <v>83.78</v>
      </c>
      <c r="I24" s="24">
        <f t="shared" si="0"/>
        <v>77.8966666666666</v>
      </c>
      <c r="J24" s="29">
        <v>3</v>
      </c>
      <c r="K24" s="29"/>
      <c r="L24" s="18"/>
    </row>
    <row r="25" ht="35" customHeight="1" spans="1:12">
      <c r="A25" s="18">
        <v>22</v>
      </c>
      <c r="B25" s="18"/>
      <c r="C25" s="20" t="s">
        <v>56</v>
      </c>
      <c r="D25" s="21" t="s">
        <v>57</v>
      </c>
      <c r="E25" s="21" t="s">
        <v>17</v>
      </c>
      <c r="F25" s="22" t="s">
        <v>58</v>
      </c>
      <c r="G25" s="23">
        <v>65.31</v>
      </c>
      <c r="H25" s="24">
        <v>84.94</v>
      </c>
      <c r="I25" s="24">
        <f t="shared" si="0"/>
        <v>75.125</v>
      </c>
      <c r="J25" s="29">
        <v>1</v>
      </c>
      <c r="K25" s="30" t="s">
        <v>19</v>
      </c>
      <c r="L25" s="18"/>
    </row>
    <row r="26" ht="35" customHeight="1" spans="1:12">
      <c r="A26" s="18">
        <v>23</v>
      </c>
      <c r="B26" s="18"/>
      <c r="C26" s="25"/>
      <c r="D26" s="21"/>
      <c r="E26" s="21"/>
      <c r="F26" s="22" t="s">
        <v>59</v>
      </c>
      <c r="G26" s="23">
        <v>65.8133333333333</v>
      </c>
      <c r="H26" s="24">
        <v>0</v>
      </c>
      <c r="I26" s="24">
        <f t="shared" si="0"/>
        <v>32.9066666666667</v>
      </c>
      <c r="J26" s="29">
        <v>2</v>
      </c>
      <c r="K26" s="29"/>
      <c r="L26" s="19" t="s">
        <v>22</v>
      </c>
    </row>
    <row r="27" ht="35" customHeight="1" spans="1:12">
      <c r="A27" s="18">
        <v>24</v>
      </c>
      <c r="B27" s="19" t="s">
        <v>60</v>
      </c>
      <c r="C27" s="20" t="s">
        <v>61</v>
      </c>
      <c r="D27" s="21" t="s">
        <v>62</v>
      </c>
      <c r="E27" s="21" t="s">
        <v>31</v>
      </c>
      <c r="F27" s="22" t="s">
        <v>63</v>
      </c>
      <c r="G27" s="23">
        <v>75.7233333333333</v>
      </c>
      <c r="H27" s="24">
        <v>81.06</v>
      </c>
      <c r="I27" s="24">
        <f t="shared" si="0"/>
        <v>78.3916666666667</v>
      </c>
      <c r="J27" s="29">
        <v>1</v>
      </c>
      <c r="K27" s="30" t="s">
        <v>19</v>
      </c>
      <c r="L27" s="18"/>
    </row>
    <row r="28" ht="35" customHeight="1" spans="1:12">
      <c r="A28" s="18">
        <v>25</v>
      </c>
      <c r="B28" s="18"/>
      <c r="C28" s="25"/>
      <c r="D28" s="21"/>
      <c r="E28" s="21"/>
      <c r="F28" s="22" t="s">
        <v>64</v>
      </c>
      <c r="G28" s="23">
        <v>72.1166666666667</v>
      </c>
      <c r="H28" s="24">
        <v>83.22</v>
      </c>
      <c r="I28" s="24">
        <f t="shared" si="0"/>
        <v>77.6683333333334</v>
      </c>
      <c r="J28" s="29">
        <v>2</v>
      </c>
      <c r="K28" s="30" t="s">
        <v>19</v>
      </c>
      <c r="L28" s="18"/>
    </row>
    <row r="29" ht="35" customHeight="1" spans="1:12">
      <c r="A29" s="18">
        <v>26</v>
      </c>
      <c r="B29" s="18"/>
      <c r="C29" s="25"/>
      <c r="D29" s="21"/>
      <c r="E29" s="21"/>
      <c r="F29" s="22" t="s">
        <v>65</v>
      </c>
      <c r="G29" s="23">
        <v>70.57</v>
      </c>
      <c r="H29" s="24">
        <v>81.96</v>
      </c>
      <c r="I29" s="24">
        <f t="shared" si="0"/>
        <v>76.265</v>
      </c>
      <c r="J29" s="29">
        <v>3</v>
      </c>
      <c r="K29" s="29"/>
      <c r="L29" s="18"/>
    </row>
    <row r="30" ht="35" customHeight="1" spans="1:12">
      <c r="A30" s="18">
        <v>27</v>
      </c>
      <c r="B30" s="18"/>
      <c r="C30" s="25"/>
      <c r="D30" s="21"/>
      <c r="E30" s="21"/>
      <c r="F30" s="22" t="s">
        <v>66</v>
      </c>
      <c r="G30" s="23">
        <v>65.1733333333333</v>
      </c>
      <c r="H30" s="24">
        <v>83.2</v>
      </c>
      <c r="I30" s="24">
        <f t="shared" si="0"/>
        <v>74.1866666666667</v>
      </c>
      <c r="J30" s="29">
        <v>4</v>
      </c>
      <c r="K30" s="29"/>
      <c r="L30" s="18"/>
    </row>
    <row r="31" ht="35" customHeight="1" spans="1:12">
      <c r="A31" s="18">
        <v>28</v>
      </c>
      <c r="B31" s="18"/>
      <c r="C31" s="25"/>
      <c r="D31" s="21"/>
      <c r="E31" s="21"/>
      <c r="F31" s="22" t="s">
        <v>67</v>
      </c>
      <c r="G31" s="23">
        <v>63.7933333333333</v>
      </c>
      <c r="H31" s="24">
        <v>82.44</v>
      </c>
      <c r="I31" s="24">
        <f t="shared" si="0"/>
        <v>73.1166666666666</v>
      </c>
      <c r="J31" s="29">
        <v>5</v>
      </c>
      <c r="K31" s="29"/>
      <c r="L31" s="18"/>
    </row>
    <row r="32" ht="35" customHeight="1" spans="1:12">
      <c r="A32" s="18">
        <v>29</v>
      </c>
      <c r="B32" s="19" t="s">
        <v>68</v>
      </c>
      <c r="C32" s="20" t="s">
        <v>61</v>
      </c>
      <c r="D32" s="21" t="s">
        <v>69</v>
      </c>
      <c r="E32" s="21" t="s">
        <v>17</v>
      </c>
      <c r="F32" s="22" t="str">
        <f>"艾思怡"</f>
        <v>艾思怡</v>
      </c>
      <c r="G32" s="23">
        <v>76.39</v>
      </c>
      <c r="H32" s="24">
        <v>83.92</v>
      </c>
      <c r="I32" s="24">
        <f t="shared" si="0"/>
        <v>80.155</v>
      </c>
      <c r="J32" s="29">
        <v>1</v>
      </c>
      <c r="K32" s="30" t="s">
        <v>19</v>
      </c>
      <c r="L32" s="18"/>
    </row>
    <row r="33" ht="35" customHeight="1" spans="1:12">
      <c r="A33" s="18">
        <v>30</v>
      </c>
      <c r="B33" s="19" t="s">
        <v>70</v>
      </c>
      <c r="C33" s="20" t="s">
        <v>71</v>
      </c>
      <c r="D33" s="21" t="s">
        <v>72</v>
      </c>
      <c r="E33" s="21" t="s">
        <v>31</v>
      </c>
      <c r="F33" s="22" t="s">
        <v>73</v>
      </c>
      <c r="G33" s="23">
        <v>78.07</v>
      </c>
      <c r="H33" s="24">
        <v>84.06</v>
      </c>
      <c r="I33" s="24">
        <f t="shared" si="0"/>
        <v>81.065</v>
      </c>
      <c r="J33" s="29">
        <v>1</v>
      </c>
      <c r="K33" s="30" t="s">
        <v>19</v>
      </c>
      <c r="L33" s="18"/>
    </row>
    <row r="34" ht="35" customHeight="1" spans="1:12">
      <c r="A34" s="18">
        <v>31</v>
      </c>
      <c r="B34" s="18"/>
      <c r="C34" s="25"/>
      <c r="D34" s="21"/>
      <c r="E34" s="21"/>
      <c r="F34" s="22" t="s">
        <v>74</v>
      </c>
      <c r="G34" s="23">
        <v>78.5033333333333</v>
      </c>
      <c r="H34" s="24">
        <v>82.94</v>
      </c>
      <c r="I34" s="24">
        <f t="shared" si="0"/>
        <v>80.7216666666666</v>
      </c>
      <c r="J34" s="29">
        <v>2</v>
      </c>
      <c r="K34" s="30" t="s">
        <v>19</v>
      </c>
      <c r="L34" s="18"/>
    </row>
    <row r="35" ht="35" customHeight="1" spans="1:12">
      <c r="A35" s="18">
        <v>32</v>
      </c>
      <c r="B35" s="18"/>
      <c r="C35" s="25"/>
      <c r="D35" s="21"/>
      <c r="E35" s="21"/>
      <c r="F35" s="22" t="s">
        <v>75</v>
      </c>
      <c r="G35" s="23">
        <v>77.6866666666667</v>
      </c>
      <c r="H35" s="24">
        <v>83.74</v>
      </c>
      <c r="I35" s="24">
        <f t="shared" si="0"/>
        <v>80.7133333333333</v>
      </c>
      <c r="J35" s="29">
        <v>3</v>
      </c>
      <c r="K35" s="29"/>
      <c r="L35" s="18"/>
    </row>
    <row r="36" ht="35" customHeight="1" spans="1:12">
      <c r="A36" s="18">
        <v>33</v>
      </c>
      <c r="B36" s="18"/>
      <c r="C36" s="25"/>
      <c r="D36" s="21"/>
      <c r="E36" s="21"/>
      <c r="F36" s="22" t="s">
        <v>76</v>
      </c>
      <c r="G36" s="23">
        <v>74.6966666666667</v>
      </c>
      <c r="H36" s="24">
        <v>85.66</v>
      </c>
      <c r="I36" s="24">
        <f t="shared" si="0"/>
        <v>80.1783333333333</v>
      </c>
      <c r="J36" s="29">
        <v>4</v>
      </c>
      <c r="K36" s="29"/>
      <c r="L36" s="18"/>
    </row>
    <row r="37" ht="35" customHeight="1" spans="1:12">
      <c r="A37" s="18">
        <v>34</v>
      </c>
      <c r="B37" s="18"/>
      <c r="C37" s="25"/>
      <c r="D37" s="21"/>
      <c r="E37" s="21"/>
      <c r="F37" s="22" t="s">
        <v>77</v>
      </c>
      <c r="G37" s="23">
        <v>74.3466666666667</v>
      </c>
      <c r="H37" s="24">
        <v>84.12</v>
      </c>
      <c r="I37" s="24">
        <f t="shared" ref="I37:I68" si="1">G37*0.5+H37*0.5</f>
        <v>79.2333333333333</v>
      </c>
      <c r="J37" s="29">
        <v>5</v>
      </c>
      <c r="K37" s="29"/>
      <c r="L37" s="18"/>
    </row>
    <row r="38" ht="35" customHeight="1" spans="1:12">
      <c r="A38" s="18">
        <v>35</v>
      </c>
      <c r="B38" s="18"/>
      <c r="C38" s="25"/>
      <c r="D38" s="21"/>
      <c r="E38" s="21"/>
      <c r="F38" s="22" t="s">
        <v>78</v>
      </c>
      <c r="G38" s="23">
        <v>71.57</v>
      </c>
      <c r="H38" s="24">
        <v>0</v>
      </c>
      <c r="I38" s="24">
        <f t="shared" si="1"/>
        <v>35.785</v>
      </c>
      <c r="J38" s="29">
        <v>6</v>
      </c>
      <c r="K38" s="29"/>
      <c r="L38" s="19" t="s">
        <v>22</v>
      </c>
    </row>
    <row r="39" ht="35" customHeight="1" spans="1:12">
      <c r="A39" s="18">
        <v>36</v>
      </c>
      <c r="B39" s="19" t="s">
        <v>79</v>
      </c>
      <c r="C39" s="20" t="s">
        <v>71</v>
      </c>
      <c r="D39" s="21" t="s">
        <v>80</v>
      </c>
      <c r="E39" s="21" t="s">
        <v>17</v>
      </c>
      <c r="F39" s="22" t="s">
        <v>81</v>
      </c>
      <c r="G39" s="23">
        <v>77.1766666666667</v>
      </c>
      <c r="H39" s="24">
        <v>84.66</v>
      </c>
      <c r="I39" s="24">
        <f t="shared" si="1"/>
        <v>80.9183333333334</v>
      </c>
      <c r="J39" s="29">
        <v>1</v>
      </c>
      <c r="K39" s="30" t="s">
        <v>19</v>
      </c>
      <c r="L39" s="18"/>
    </row>
    <row r="40" ht="35" customHeight="1" spans="1:12">
      <c r="A40" s="18">
        <v>37</v>
      </c>
      <c r="B40" s="18"/>
      <c r="C40" s="25"/>
      <c r="D40" s="21"/>
      <c r="E40" s="21"/>
      <c r="F40" s="22" t="s">
        <v>82</v>
      </c>
      <c r="G40" s="23">
        <v>69.7733333333333</v>
      </c>
      <c r="H40" s="24">
        <v>81.68</v>
      </c>
      <c r="I40" s="24">
        <f t="shared" si="1"/>
        <v>75.7266666666667</v>
      </c>
      <c r="J40" s="29">
        <v>2</v>
      </c>
      <c r="K40" s="29"/>
      <c r="L40" s="18"/>
    </row>
    <row r="41" ht="35" customHeight="1" spans="1:12">
      <c r="A41" s="18">
        <v>38</v>
      </c>
      <c r="B41" s="19" t="s">
        <v>83</v>
      </c>
      <c r="C41" s="20" t="s">
        <v>84</v>
      </c>
      <c r="D41" s="21" t="s">
        <v>85</v>
      </c>
      <c r="E41" s="21" t="s">
        <v>17</v>
      </c>
      <c r="F41" s="22" t="s">
        <v>86</v>
      </c>
      <c r="G41" s="23">
        <v>76.0233333333333</v>
      </c>
      <c r="H41" s="24">
        <v>84.48</v>
      </c>
      <c r="I41" s="24">
        <f t="shared" si="1"/>
        <v>80.2516666666667</v>
      </c>
      <c r="J41" s="29">
        <v>1</v>
      </c>
      <c r="K41" s="30" t="s">
        <v>19</v>
      </c>
      <c r="L41" s="18"/>
    </row>
    <row r="42" ht="35" customHeight="1" spans="1:12">
      <c r="A42" s="18">
        <v>39</v>
      </c>
      <c r="B42" s="18"/>
      <c r="C42" s="25"/>
      <c r="D42" s="21"/>
      <c r="E42" s="21"/>
      <c r="F42" s="22" t="s">
        <v>87</v>
      </c>
      <c r="G42" s="23">
        <v>74.5933333333333</v>
      </c>
      <c r="H42" s="24">
        <v>85.12</v>
      </c>
      <c r="I42" s="24">
        <f t="shared" si="1"/>
        <v>79.8566666666667</v>
      </c>
      <c r="J42" s="29">
        <v>2</v>
      </c>
      <c r="K42" s="29"/>
      <c r="L42" s="18"/>
    </row>
    <row r="43" ht="35" customHeight="1" spans="1:12">
      <c r="A43" s="18">
        <v>40</v>
      </c>
      <c r="B43" s="18"/>
      <c r="C43" s="25"/>
      <c r="D43" s="21"/>
      <c r="E43" s="21"/>
      <c r="F43" s="22" t="s">
        <v>88</v>
      </c>
      <c r="G43" s="23">
        <v>74</v>
      </c>
      <c r="H43" s="24">
        <v>82.4</v>
      </c>
      <c r="I43" s="24">
        <f t="shared" si="1"/>
        <v>78.2</v>
      </c>
      <c r="J43" s="29">
        <v>3</v>
      </c>
      <c r="K43" s="29"/>
      <c r="L43" s="18"/>
    </row>
    <row r="44" ht="35" customHeight="1" spans="1:12">
      <c r="A44" s="18">
        <v>41</v>
      </c>
      <c r="B44" s="19" t="s">
        <v>89</v>
      </c>
      <c r="C44" s="20" t="s">
        <v>84</v>
      </c>
      <c r="D44" s="21" t="s">
        <v>90</v>
      </c>
      <c r="E44" s="25">
        <v>1</v>
      </c>
      <c r="F44" s="22" t="str">
        <f>"孔青青"</f>
        <v>孔青青</v>
      </c>
      <c r="G44" s="23">
        <v>70.87</v>
      </c>
      <c r="H44" s="24">
        <v>81.76</v>
      </c>
      <c r="I44" s="24">
        <f t="shared" si="1"/>
        <v>76.315</v>
      </c>
      <c r="J44" s="29">
        <v>1</v>
      </c>
      <c r="K44" s="30" t="s">
        <v>19</v>
      </c>
      <c r="L44" s="18"/>
    </row>
    <row r="45" ht="35" customHeight="1" spans="1:12">
      <c r="A45" s="18">
        <v>42</v>
      </c>
      <c r="B45" s="19" t="s">
        <v>91</v>
      </c>
      <c r="C45" s="20" t="s">
        <v>92</v>
      </c>
      <c r="D45" s="21" t="s">
        <v>93</v>
      </c>
      <c r="E45" s="21" t="s">
        <v>31</v>
      </c>
      <c r="F45" s="26" t="s">
        <v>94</v>
      </c>
      <c r="G45" s="23">
        <v>77.9466666666667</v>
      </c>
      <c r="H45" s="24">
        <v>84.36</v>
      </c>
      <c r="I45" s="24">
        <f t="shared" si="1"/>
        <v>81.1533333333334</v>
      </c>
      <c r="J45" s="29">
        <v>1</v>
      </c>
      <c r="K45" s="30" t="s">
        <v>19</v>
      </c>
      <c r="L45" s="18"/>
    </row>
    <row r="46" ht="35" customHeight="1" spans="1:12">
      <c r="A46" s="18">
        <v>43</v>
      </c>
      <c r="B46" s="18"/>
      <c r="C46" s="25"/>
      <c r="D46" s="21"/>
      <c r="E46" s="21"/>
      <c r="F46" s="26" t="s">
        <v>95</v>
      </c>
      <c r="G46" s="23">
        <v>76.5333333333333</v>
      </c>
      <c r="H46" s="24">
        <v>84.38</v>
      </c>
      <c r="I46" s="24">
        <f t="shared" si="1"/>
        <v>80.4566666666666</v>
      </c>
      <c r="J46" s="29">
        <v>2</v>
      </c>
      <c r="K46" s="30" t="s">
        <v>19</v>
      </c>
      <c r="L46" s="18"/>
    </row>
    <row r="47" ht="35" customHeight="1" spans="1:12">
      <c r="A47" s="18">
        <v>44</v>
      </c>
      <c r="B47" s="18"/>
      <c r="C47" s="25"/>
      <c r="D47" s="21"/>
      <c r="E47" s="21"/>
      <c r="F47" s="26" t="s">
        <v>96</v>
      </c>
      <c r="G47" s="23">
        <v>75.2333333333333</v>
      </c>
      <c r="H47" s="24">
        <v>83.62</v>
      </c>
      <c r="I47" s="24">
        <f t="shared" si="1"/>
        <v>79.4266666666666</v>
      </c>
      <c r="J47" s="29">
        <v>3</v>
      </c>
      <c r="K47" s="29"/>
      <c r="L47" s="18"/>
    </row>
    <row r="48" ht="35" customHeight="1" spans="1:12">
      <c r="A48" s="18">
        <v>45</v>
      </c>
      <c r="B48" s="18"/>
      <c r="C48" s="25"/>
      <c r="D48" s="21"/>
      <c r="E48" s="21"/>
      <c r="F48" s="26" t="s">
        <v>97</v>
      </c>
      <c r="G48" s="23">
        <v>76.9633333333333</v>
      </c>
      <c r="H48" s="24">
        <v>81.46</v>
      </c>
      <c r="I48" s="24">
        <f t="shared" si="1"/>
        <v>79.2116666666666</v>
      </c>
      <c r="J48" s="29">
        <v>4</v>
      </c>
      <c r="K48" s="29"/>
      <c r="L48" s="18"/>
    </row>
    <row r="49" ht="35" customHeight="1" spans="1:12">
      <c r="A49" s="18">
        <v>46</v>
      </c>
      <c r="B49" s="18"/>
      <c r="C49" s="25"/>
      <c r="D49" s="21"/>
      <c r="E49" s="21"/>
      <c r="F49" s="26" t="s">
        <v>98</v>
      </c>
      <c r="G49" s="23">
        <v>73.7533333333333</v>
      </c>
      <c r="H49" s="24">
        <v>82.44</v>
      </c>
      <c r="I49" s="24">
        <f t="shared" si="1"/>
        <v>78.0966666666666</v>
      </c>
      <c r="J49" s="29">
        <v>5</v>
      </c>
      <c r="K49" s="29"/>
      <c r="L49" s="18"/>
    </row>
    <row r="50" ht="35" customHeight="1" spans="1:12">
      <c r="A50" s="18">
        <v>47</v>
      </c>
      <c r="B50" s="18"/>
      <c r="C50" s="25"/>
      <c r="D50" s="21"/>
      <c r="E50" s="21"/>
      <c r="F50" s="26" t="s">
        <v>99</v>
      </c>
      <c r="G50" s="23">
        <v>74.6433333333333</v>
      </c>
      <c r="H50" s="24">
        <v>0</v>
      </c>
      <c r="I50" s="24">
        <f t="shared" si="1"/>
        <v>37.3216666666667</v>
      </c>
      <c r="J50" s="29">
        <v>6</v>
      </c>
      <c r="K50" s="29"/>
      <c r="L50" s="19" t="s">
        <v>22</v>
      </c>
    </row>
    <row r="51" ht="35" customHeight="1" spans="1:12">
      <c r="A51" s="18">
        <v>48</v>
      </c>
      <c r="B51" s="18"/>
      <c r="C51" s="20" t="s">
        <v>24</v>
      </c>
      <c r="D51" s="21" t="s">
        <v>100</v>
      </c>
      <c r="E51" s="21" t="s">
        <v>17</v>
      </c>
      <c r="F51" s="26" t="s">
        <v>101</v>
      </c>
      <c r="G51" s="23">
        <v>75.45</v>
      </c>
      <c r="H51" s="24">
        <v>83.62</v>
      </c>
      <c r="I51" s="24">
        <f t="shared" si="1"/>
        <v>79.535</v>
      </c>
      <c r="J51" s="29">
        <v>1</v>
      </c>
      <c r="K51" s="30" t="s">
        <v>19</v>
      </c>
      <c r="L51" s="18"/>
    </row>
    <row r="52" ht="35" customHeight="1" spans="1:12">
      <c r="A52" s="18">
        <v>49</v>
      </c>
      <c r="B52" s="19" t="s">
        <v>102</v>
      </c>
      <c r="C52" s="20" t="s">
        <v>103</v>
      </c>
      <c r="D52" s="21" t="s">
        <v>104</v>
      </c>
      <c r="E52" s="21" t="s">
        <v>17</v>
      </c>
      <c r="F52" s="26" t="s">
        <v>105</v>
      </c>
      <c r="G52" s="23">
        <v>70.58</v>
      </c>
      <c r="H52" s="24">
        <v>81.06</v>
      </c>
      <c r="I52" s="24">
        <f t="shared" si="1"/>
        <v>75.82</v>
      </c>
      <c r="J52" s="29">
        <v>1</v>
      </c>
      <c r="K52" s="30" t="s">
        <v>19</v>
      </c>
      <c r="L52" s="18"/>
    </row>
    <row r="53" ht="35" customHeight="1" spans="1:12">
      <c r="A53" s="18">
        <v>50</v>
      </c>
      <c r="B53" s="19" t="s">
        <v>106</v>
      </c>
      <c r="C53" s="20" t="s">
        <v>107</v>
      </c>
      <c r="D53" s="21" t="s">
        <v>108</v>
      </c>
      <c r="E53" s="21" t="s">
        <v>17</v>
      </c>
      <c r="F53" s="26" t="s">
        <v>109</v>
      </c>
      <c r="G53" s="23">
        <v>70.3033333333333</v>
      </c>
      <c r="H53" s="24">
        <v>80.12</v>
      </c>
      <c r="I53" s="24">
        <f t="shared" si="1"/>
        <v>75.2116666666666</v>
      </c>
      <c r="J53" s="29">
        <v>1</v>
      </c>
      <c r="K53" s="30" t="s">
        <v>19</v>
      </c>
      <c r="L53" s="18"/>
    </row>
    <row r="54" ht="35" customHeight="1" spans="1:12">
      <c r="A54" s="18">
        <v>51</v>
      </c>
      <c r="B54" s="18"/>
      <c r="C54" s="25"/>
      <c r="D54" s="21"/>
      <c r="E54" s="21"/>
      <c r="F54" s="26" t="s">
        <v>110</v>
      </c>
      <c r="G54" s="23">
        <v>63.71</v>
      </c>
      <c r="H54" s="24">
        <v>77.52</v>
      </c>
      <c r="I54" s="24">
        <f t="shared" si="1"/>
        <v>70.615</v>
      </c>
      <c r="J54" s="29">
        <v>2</v>
      </c>
      <c r="K54" s="29"/>
      <c r="L54" s="18"/>
    </row>
    <row r="55" ht="35" customHeight="1" spans="1:12">
      <c r="A55" s="18">
        <v>52</v>
      </c>
      <c r="B55" s="18"/>
      <c r="C55" s="20" t="s">
        <v>71</v>
      </c>
      <c r="D55" s="21" t="s">
        <v>111</v>
      </c>
      <c r="E55" s="21" t="s">
        <v>17</v>
      </c>
      <c r="F55" s="26" t="s">
        <v>112</v>
      </c>
      <c r="G55" s="23">
        <v>76.4633333333333</v>
      </c>
      <c r="H55" s="24">
        <v>82.82</v>
      </c>
      <c r="I55" s="24">
        <f t="shared" si="1"/>
        <v>79.6416666666667</v>
      </c>
      <c r="J55" s="29">
        <v>1</v>
      </c>
      <c r="K55" s="30" t="s">
        <v>19</v>
      </c>
      <c r="L55" s="18"/>
    </row>
    <row r="56" ht="35" customHeight="1" spans="1:12">
      <c r="A56" s="18">
        <v>53</v>
      </c>
      <c r="B56" s="18"/>
      <c r="C56" s="25"/>
      <c r="D56" s="21"/>
      <c r="E56" s="21"/>
      <c r="F56" s="26" t="s">
        <v>113</v>
      </c>
      <c r="G56" s="23">
        <v>74.9366666666667</v>
      </c>
      <c r="H56" s="24">
        <v>83.86</v>
      </c>
      <c r="I56" s="24">
        <f t="shared" si="1"/>
        <v>79.3983333333333</v>
      </c>
      <c r="J56" s="29">
        <v>2</v>
      </c>
      <c r="K56" s="29"/>
      <c r="L56" s="18"/>
    </row>
    <row r="57" ht="35" customHeight="1" spans="1:12">
      <c r="A57" s="18">
        <v>54</v>
      </c>
      <c r="B57" s="19" t="s">
        <v>114</v>
      </c>
      <c r="C57" s="20" t="s">
        <v>71</v>
      </c>
      <c r="D57" s="21" t="s">
        <v>115</v>
      </c>
      <c r="E57" s="21" t="s">
        <v>17</v>
      </c>
      <c r="F57" s="26" t="s">
        <v>116</v>
      </c>
      <c r="G57" s="23">
        <v>76.5966666666667</v>
      </c>
      <c r="H57" s="24">
        <v>83.8</v>
      </c>
      <c r="I57" s="24">
        <f t="shared" si="1"/>
        <v>80.1983333333334</v>
      </c>
      <c r="J57" s="29">
        <v>1</v>
      </c>
      <c r="K57" s="30" t="s">
        <v>19</v>
      </c>
      <c r="L57" s="18"/>
    </row>
    <row r="58" ht="35" customHeight="1" spans="1:12">
      <c r="A58" s="18">
        <v>55</v>
      </c>
      <c r="B58" s="19" t="s">
        <v>117</v>
      </c>
      <c r="C58" s="20" t="s">
        <v>29</v>
      </c>
      <c r="D58" s="21" t="s">
        <v>118</v>
      </c>
      <c r="E58" s="21" t="s">
        <v>17</v>
      </c>
      <c r="F58" s="26" t="s">
        <v>119</v>
      </c>
      <c r="G58" s="23">
        <v>73.9133333333333</v>
      </c>
      <c r="H58" s="24">
        <v>82.64</v>
      </c>
      <c r="I58" s="24">
        <f t="shared" si="1"/>
        <v>78.2766666666666</v>
      </c>
      <c r="J58" s="29">
        <v>1</v>
      </c>
      <c r="K58" s="30" t="s">
        <v>19</v>
      </c>
      <c r="L58" s="18"/>
    </row>
    <row r="59" ht="35" customHeight="1" spans="1:12">
      <c r="A59" s="18">
        <v>56</v>
      </c>
      <c r="B59" s="18"/>
      <c r="C59" s="25"/>
      <c r="D59" s="21"/>
      <c r="E59" s="21"/>
      <c r="F59" s="26" t="s">
        <v>120</v>
      </c>
      <c r="G59" s="23">
        <v>70.1533333333333</v>
      </c>
      <c r="H59" s="24">
        <v>79.98</v>
      </c>
      <c r="I59" s="24">
        <f t="shared" si="1"/>
        <v>75.0666666666666</v>
      </c>
      <c r="J59" s="29">
        <v>2</v>
      </c>
      <c r="K59" s="29"/>
      <c r="L59" s="18"/>
    </row>
    <row r="60" ht="35" customHeight="1" spans="1:12">
      <c r="A60" s="18">
        <v>57</v>
      </c>
      <c r="B60" s="19" t="s">
        <v>121</v>
      </c>
      <c r="C60" s="20" t="s">
        <v>122</v>
      </c>
      <c r="D60" s="21" t="s">
        <v>123</v>
      </c>
      <c r="E60" s="21" t="s">
        <v>17</v>
      </c>
      <c r="F60" s="26" t="s">
        <v>124</v>
      </c>
      <c r="G60" s="23">
        <v>75.8966666666667</v>
      </c>
      <c r="H60" s="24">
        <v>83.74</v>
      </c>
      <c r="I60" s="24">
        <f t="shared" si="1"/>
        <v>79.8183333333334</v>
      </c>
      <c r="J60" s="29">
        <v>1</v>
      </c>
      <c r="K60" s="30" t="s">
        <v>19</v>
      </c>
      <c r="L60" s="18"/>
    </row>
    <row r="61" ht="35" customHeight="1" spans="1:12">
      <c r="A61" s="18">
        <v>58</v>
      </c>
      <c r="B61" s="19" t="s">
        <v>125</v>
      </c>
      <c r="C61" s="20" t="s">
        <v>126</v>
      </c>
      <c r="D61" s="21" t="s">
        <v>127</v>
      </c>
      <c r="E61" s="21" t="s">
        <v>17</v>
      </c>
      <c r="F61" s="26" t="s">
        <v>128</v>
      </c>
      <c r="G61" s="23">
        <v>74.3133333333333</v>
      </c>
      <c r="H61" s="24">
        <v>83.58</v>
      </c>
      <c r="I61" s="24">
        <f t="shared" si="1"/>
        <v>78.9466666666667</v>
      </c>
      <c r="J61" s="29">
        <v>1</v>
      </c>
      <c r="K61" s="30" t="s">
        <v>19</v>
      </c>
      <c r="L61" s="25"/>
    </row>
    <row r="62" ht="35" customHeight="1" spans="1:12">
      <c r="A62" s="18">
        <v>59</v>
      </c>
      <c r="B62" s="18"/>
      <c r="C62" s="25"/>
      <c r="D62" s="21"/>
      <c r="E62" s="21"/>
      <c r="F62" s="26" t="s">
        <v>129</v>
      </c>
      <c r="G62" s="23">
        <v>70.5866666666667</v>
      </c>
      <c r="H62" s="24">
        <v>82.26</v>
      </c>
      <c r="I62" s="24">
        <f t="shared" si="1"/>
        <v>76.4233333333333</v>
      </c>
      <c r="J62" s="29">
        <v>2</v>
      </c>
      <c r="K62" s="29"/>
      <c r="L62" s="25"/>
    </row>
    <row r="63" ht="35" customHeight="1" spans="1:12">
      <c r="A63" s="18">
        <v>60</v>
      </c>
      <c r="B63" s="18"/>
      <c r="C63" s="25"/>
      <c r="D63" s="21"/>
      <c r="E63" s="21"/>
      <c r="F63" s="26" t="s">
        <v>130</v>
      </c>
      <c r="G63" s="23">
        <v>68.3633333333333</v>
      </c>
      <c r="H63" s="24">
        <v>83.84</v>
      </c>
      <c r="I63" s="24">
        <f t="shared" si="1"/>
        <v>76.1016666666667</v>
      </c>
      <c r="J63" s="29">
        <v>3</v>
      </c>
      <c r="K63" s="29"/>
      <c r="L63" s="25"/>
    </row>
    <row r="64" ht="35" customHeight="1" spans="1:12">
      <c r="A64" s="18">
        <v>61</v>
      </c>
      <c r="B64" s="19" t="s">
        <v>131</v>
      </c>
      <c r="C64" s="20" t="s">
        <v>132</v>
      </c>
      <c r="D64" s="21" t="s">
        <v>133</v>
      </c>
      <c r="E64" s="21" t="s">
        <v>17</v>
      </c>
      <c r="F64" s="26" t="str">
        <f>"黄筱颖"</f>
        <v>黄筱颖</v>
      </c>
      <c r="G64" s="23">
        <v>65.0633333333333</v>
      </c>
      <c r="H64" s="24">
        <v>83.2</v>
      </c>
      <c r="I64" s="24">
        <f t="shared" si="1"/>
        <v>74.1316666666667</v>
      </c>
      <c r="J64" s="29">
        <v>1</v>
      </c>
      <c r="K64" s="30" t="s">
        <v>19</v>
      </c>
      <c r="L64" s="25"/>
    </row>
    <row r="65" ht="35" customHeight="1" spans="1:12">
      <c r="A65" s="18">
        <v>62</v>
      </c>
      <c r="B65" s="19" t="s">
        <v>134</v>
      </c>
      <c r="C65" s="20" t="s">
        <v>135</v>
      </c>
      <c r="D65" s="21" t="s">
        <v>136</v>
      </c>
      <c r="E65" s="21" t="s">
        <v>17</v>
      </c>
      <c r="F65" s="26" t="s">
        <v>137</v>
      </c>
      <c r="G65" s="23">
        <v>72.5066666666667</v>
      </c>
      <c r="H65" s="24">
        <v>82.44</v>
      </c>
      <c r="I65" s="24">
        <f t="shared" si="1"/>
        <v>77.4733333333334</v>
      </c>
      <c r="J65" s="29">
        <v>1</v>
      </c>
      <c r="K65" s="30" t="s">
        <v>19</v>
      </c>
      <c r="L65" s="25"/>
    </row>
    <row r="66" ht="35" customHeight="1" spans="1:12">
      <c r="A66" s="18">
        <v>63</v>
      </c>
      <c r="B66" s="18"/>
      <c r="C66" s="25"/>
      <c r="D66" s="21"/>
      <c r="E66" s="21"/>
      <c r="F66" s="26" t="s">
        <v>138</v>
      </c>
      <c r="G66" s="23">
        <v>68.15</v>
      </c>
      <c r="H66" s="24">
        <v>83.18</v>
      </c>
      <c r="I66" s="24">
        <f t="shared" si="1"/>
        <v>75.665</v>
      </c>
      <c r="J66" s="29">
        <v>2</v>
      </c>
      <c r="K66" s="29"/>
      <c r="L66" s="25"/>
    </row>
    <row r="67" ht="35" customHeight="1" spans="1:12">
      <c r="A67" s="18">
        <v>64</v>
      </c>
      <c r="B67" s="18"/>
      <c r="C67" s="25"/>
      <c r="D67" s="21"/>
      <c r="E67" s="21"/>
      <c r="F67" s="26" t="s">
        <v>139</v>
      </c>
      <c r="G67" s="23">
        <v>62.8</v>
      </c>
      <c r="H67" s="24">
        <v>82.56</v>
      </c>
      <c r="I67" s="24">
        <f t="shared" si="1"/>
        <v>72.68</v>
      </c>
      <c r="J67" s="29">
        <v>3</v>
      </c>
      <c r="K67" s="29"/>
      <c r="L67" s="25"/>
    </row>
    <row r="68" ht="35" customHeight="1" spans="1:12">
      <c r="A68" s="18">
        <v>65</v>
      </c>
      <c r="B68" s="31" t="s">
        <v>140</v>
      </c>
      <c r="C68" s="20" t="s">
        <v>141</v>
      </c>
      <c r="D68" s="21" t="s">
        <v>142</v>
      </c>
      <c r="E68" s="21" t="s">
        <v>17</v>
      </c>
      <c r="F68" s="26" t="str">
        <f>"陈国旺"</f>
        <v>陈国旺</v>
      </c>
      <c r="G68" s="23">
        <v>73.2066666666667</v>
      </c>
      <c r="H68" s="24">
        <v>81.1</v>
      </c>
      <c r="I68" s="24">
        <f t="shared" si="1"/>
        <v>77.1533333333334</v>
      </c>
      <c r="J68" s="29">
        <v>1</v>
      </c>
      <c r="K68" s="30" t="s">
        <v>19</v>
      </c>
      <c r="L68" s="25"/>
    </row>
    <row r="69" ht="35" customHeight="1" spans="1:12">
      <c r="A69" s="18">
        <v>66</v>
      </c>
      <c r="B69" s="32"/>
      <c r="C69" s="20" t="s">
        <v>143</v>
      </c>
      <c r="D69" s="21" t="s">
        <v>144</v>
      </c>
      <c r="E69" s="21" t="s">
        <v>17</v>
      </c>
      <c r="F69" s="26" t="s">
        <v>145</v>
      </c>
      <c r="G69" s="23">
        <v>79.07</v>
      </c>
      <c r="H69" s="24">
        <v>84.72</v>
      </c>
      <c r="I69" s="24">
        <f t="shared" ref="I69:I100" si="2">G69*0.5+H69*0.5</f>
        <v>81.895</v>
      </c>
      <c r="J69" s="29">
        <v>1</v>
      </c>
      <c r="K69" s="30" t="s">
        <v>19</v>
      </c>
      <c r="L69" s="25"/>
    </row>
    <row r="70" ht="35" customHeight="1" spans="1:12">
      <c r="A70" s="18">
        <v>67</v>
      </c>
      <c r="B70" s="32"/>
      <c r="C70" s="25"/>
      <c r="D70" s="21"/>
      <c r="E70" s="21"/>
      <c r="F70" s="26" t="s">
        <v>146</v>
      </c>
      <c r="G70" s="23">
        <v>78.9866666666667</v>
      </c>
      <c r="H70" s="24">
        <v>83.74</v>
      </c>
      <c r="I70" s="24">
        <f t="shared" si="2"/>
        <v>81.3633333333333</v>
      </c>
      <c r="J70" s="29">
        <v>2</v>
      </c>
      <c r="K70" s="29"/>
      <c r="L70" s="25"/>
    </row>
    <row r="71" ht="35" customHeight="1" spans="1:12">
      <c r="A71" s="18">
        <v>68</v>
      </c>
      <c r="B71" s="32"/>
      <c r="C71" s="25"/>
      <c r="D71" s="21"/>
      <c r="E71" s="21"/>
      <c r="F71" s="26" t="s">
        <v>147</v>
      </c>
      <c r="G71" s="23">
        <v>78.4666666666667</v>
      </c>
      <c r="H71" s="24">
        <v>0</v>
      </c>
      <c r="I71" s="24">
        <f t="shared" si="2"/>
        <v>39.2333333333333</v>
      </c>
      <c r="J71" s="29">
        <v>3</v>
      </c>
      <c r="K71" s="29"/>
      <c r="L71" s="19" t="s">
        <v>22</v>
      </c>
    </row>
    <row r="72" ht="35" customHeight="1" spans="1:12">
      <c r="A72" s="18">
        <v>69</v>
      </c>
      <c r="B72" s="32"/>
      <c r="C72" s="20" t="s">
        <v>148</v>
      </c>
      <c r="D72" s="21" t="s">
        <v>149</v>
      </c>
      <c r="E72" s="21" t="s">
        <v>17</v>
      </c>
      <c r="F72" s="26" t="s">
        <v>150</v>
      </c>
      <c r="G72" s="23">
        <v>71.77</v>
      </c>
      <c r="H72" s="24">
        <v>82.8</v>
      </c>
      <c r="I72" s="24">
        <f t="shared" si="2"/>
        <v>77.285</v>
      </c>
      <c r="J72" s="29">
        <v>1</v>
      </c>
      <c r="K72" s="30" t="s">
        <v>19</v>
      </c>
      <c r="L72" s="25"/>
    </row>
    <row r="73" ht="35" customHeight="1" spans="1:12">
      <c r="A73" s="18">
        <v>70</v>
      </c>
      <c r="B73" s="32"/>
      <c r="C73" s="25"/>
      <c r="D73" s="21"/>
      <c r="E73" s="21"/>
      <c r="F73" s="26" t="s">
        <v>151</v>
      </c>
      <c r="G73" s="23">
        <v>71.3266666666667</v>
      </c>
      <c r="H73" s="24">
        <v>82.96</v>
      </c>
      <c r="I73" s="24">
        <f t="shared" si="2"/>
        <v>77.1433333333333</v>
      </c>
      <c r="J73" s="29">
        <v>2</v>
      </c>
      <c r="K73" s="29"/>
      <c r="L73" s="25"/>
    </row>
    <row r="74" ht="35" customHeight="1" spans="1:12">
      <c r="A74" s="18">
        <v>71</v>
      </c>
      <c r="B74" s="32"/>
      <c r="C74" s="25"/>
      <c r="D74" s="21"/>
      <c r="E74" s="21"/>
      <c r="F74" s="26" t="s">
        <v>152</v>
      </c>
      <c r="G74" s="23">
        <v>73.62</v>
      </c>
      <c r="H74" s="24">
        <v>80.52</v>
      </c>
      <c r="I74" s="24">
        <f t="shared" si="2"/>
        <v>77.07</v>
      </c>
      <c r="J74" s="29">
        <v>3</v>
      </c>
      <c r="K74" s="29"/>
      <c r="L74" s="25"/>
    </row>
    <row r="75" ht="35" customHeight="1" spans="1:12">
      <c r="A75" s="18">
        <v>72</v>
      </c>
      <c r="B75" s="32"/>
      <c r="C75" s="20" t="s">
        <v>153</v>
      </c>
      <c r="D75" s="21" t="s">
        <v>154</v>
      </c>
      <c r="E75" s="21" t="s">
        <v>17</v>
      </c>
      <c r="F75" s="26" t="s">
        <v>155</v>
      </c>
      <c r="G75" s="23">
        <v>76.2</v>
      </c>
      <c r="H75" s="24">
        <v>82.8</v>
      </c>
      <c r="I75" s="24">
        <f t="shared" si="2"/>
        <v>79.5</v>
      </c>
      <c r="J75" s="29">
        <v>1</v>
      </c>
      <c r="K75" s="30" t="s">
        <v>19</v>
      </c>
      <c r="L75" s="25"/>
    </row>
    <row r="76" ht="35" customHeight="1" spans="1:12">
      <c r="A76" s="18">
        <v>73</v>
      </c>
      <c r="B76" s="32"/>
      <c r="C76" s="25"/>
      <c r="D76" s="21"/>
      <c r="E76" s="21"/>
      <c r="F76" s="26" t="s">
        <v>156</v>
      </c>
      <c r="G76" s="23">
        <v>71.8933333333333</v>
      </c>
      <c r="H76" s="24">
        <v>84.02</v>
      </c>
      <c r="I76" s="24">
        <f t="shared" si="2"/>
        <v>77.9566666666666</v>
      </c>
      <c r="J76" s="29">
        <v>2</v>
      </c>
      <c r="K76" s="29"/>
      <c r="L76" s="25"/>
    </row>
    <row r="77" ht="35" customHeight="1" spans="1:12">
      <c r="A77" s="18">
        <v>74</v>
      </c>
      <c r="B77" s="32"/>
      <c r="C77" s="25"/>
      <c r="D77" s="21"/>
      <c r="E77" s="21"/>
      <c r="F77" s="26" t="s">
        <v>157</v>
      </c>
      <c r="G77" s="23">
        <v>71.1666666666667</v>
      </c>
      <c r="H77" s="24">
        <v>82.8</v>
      </c>
      <c r="I77" s="24">
        <f t="shared" si="2"/>
        <v>76.9833333333333</v>
      </c>
      <c r="J77" s="29">
        <v>3</v>
      </c>
      <c r="K77" s="29"/>
      <c r="L77" s="25"/>
    </row>
    <row r="78" ht="35" customHeight="1" spans="1:12">
      <c r="A78" s="18">
        <v>75</v>
      </c>
      <c r="B78" s="32"/>
      <c r="C78" s="20" t="s">
        <v>158</v>
      </c>
      <c r="D78" s="21" t="s">
        <v>159</v>
      </c>
      <c r="E78" s="21" t="s">
        <v>17</v>
      </c>
      <c r="F78" s="26" t="s">
        <v>160</v>
      </c>
      <c r="G78" s="23">
        <v>74.7466666666667</v>
      </c>
      <c r="H78" s="24">
        <v>83</v>
      </c>
      <c r="I78" s="24">
        <f t="shared" si="2"/>
        <v>78.8733333333333</v>
      </c>
      <c r="J78" s="29">
        <v>1</v>
      </c>
      <c r="K78" s="30" t="s">
        <v>19</v>
      </c>
      <c r="L78" s="25"/>
    </row>
    <row r="79" ht="35" customHeight="1" spans="1:12">
      <c r="A79" s="18">
        <v>76</v>
      </c>
      <c r="B79" s="32"/>
      <c r="C79" s="25"/>
      <c r="D79" s="21"/>
      <c r="E79" s="21"/>
      <c r="F79" s="26" t="s">
        <v>161</v>
      </c>
      <c r="G79" s="23">
        <v>74.4433333333333</v>
      </c>
      <c r="H79" s="24">
        <v>82.04</v>
      </c>
      <c r="I79" s="24">
        <f t="shared" si="2"/>
        <v>78.2416666666666</v>
      </c>
      <c r="J79" s="29">
        <v>2</v>
      </c>
      <c r="K79" s="29"/>
      <c r="L79" s="25"/>
    </row>
    <row r="80" ht="35" customHeight="1" spans="1:12">
      <c r="A80" s="18">
        <v>77</v>
      </c>
      <c r="B80" s="33"/>
      <c r="C80" s="25"/>
      <c r="D80" s="21"/>
      <c r="E80" s="21"/>
      <c r="F80" s="26" t="s">
        <v>162</v>
      </c>
      <c r="G80" s="23">
        <v>70.23</v>
      </c>
      <c r="H80" s="24">
        <v>80.5</v>
      </c>
      <c r="I80" s="24">
        <f t="shared" si="2"/>
        <v>75.365</v>
      </c>
      <c r="J80" s="29">
        <v>3</v>
      </c>
      <c r="K80" s="29"/>
      <c r="L80" s="25"/>
    </row>
    <row r="81" ht="35" customHeight="1" spans="1:12">
      <c r="A81" s="18">
        <v>78</v>
      </c>
      <c r="B81" s="20" t="s">
        <v>163</v>
      </c>
      <c r="C81" s="20" t="s">
        <v>164</v>
      </c>
      <c r="D81" s="21" t="s">
        <v>165</v>
      </c>
      <c r="E81" s="21" t="s">
        <v>31</v>
      </c>
      <c r="F81" s="26" t="s">
        <v>166</v>
      </c>
      <c r="G81" s="23">
        <v>83.4233333333333</v>
      </c>
      <c r="H81" s="24">
        <v>83.9</v>
      </c>
      <c r="I81" s="24">
        <f t="shared" si="2"/>
        <v>83.6616666666667</v>
      </c>
      <c r="J81" s="29">
        <v>1</v>
      </c>
      <c r="K81" s="30" t="s">
        <v>19</v>
      </c>
      <c r="L81" s="25"/>
    </row>
    <row r="82" ht="35" customHeight="1" spans="1:12">
      <c r="A82" s="18">
        <v>79</v>
      </c>
      <c r="B82" s="25"/>
      <c r="C82" s="25"/>
      <c r="D82" s="21"/>
      <c r="E82" s="21"/>
      <c r="F82" s="26" t="s">
        <v>167</v>
      </c>
      <c r="G82" s="23">
        <v>77.9333333333333</v>
      </c>
      <c r="H82" s="24">
        <v>86.62</v>
      </c>
      <c r="I82" s="24">
        <f t="shared" si="2"/>
        <v>82.2766666666666</v>
      </c>
      <c r="J82" s="29">
        <v>2</v>
      </c>
      <c r="K82" s="30" t="s">
        <v>19</v>
      </c>
      <c r="L82" s="25"/>
    </row>
    <row r="83" ht="35" customHeight="1" spans="1:12">
      <c r="A83" s="18">
        <v>80</v>
      </c>
      <c r="B83" s="25"/>
      <c r="C83" s="25"/>
      <c r="D83" s="21"/>
      <c r="E83" s="21"/>
      <c r="F83" s="26" t="s">
        <v>168</v>
      </c>
      <c r="G83" s="23">
        <v>77.8733333333333</v>
      </c>
      <c r="H83" s="24">
        <v>84.58</v>
      </c>
      <c r="I83" s="24">
        <f t="shared" si="2"/>
        <v>81.2266666666667</v>
      </c>
      <c r="J83" s="29">
        <v>3</v>
      </c>
      <c r="K83" s="29"/>
      <c r="L83" s="25"/>
    </row>
    <row r="84" ht="35" customHeight="1" spans="1:12">
      <c r="A84" s="18">
        <v>81</v>
      </c>
      <c r="B84" s="25"/>
      <c r="C84" s="25"/>
      <c r="D84" s="21"/>
      <c r="E84" s="21"/>
      <c r="F84" s="26" t="s">
        <v>169</v>
      </c>
      <c r="G84" s="23">
        <v>76.4066666666667</v>
      </c>
      <c r="H84" s="24">
        <v>86.02</v>
      </c>
      <c r="I84" s="24">
        <f t="shared" si="2"/>
        <v>81.2133333333333</v>
      </c>
      <c r="J84" s="29">
        <v>4</v>
      </c>
      <c r="K84" s="29"/>
      <c r="L84" s="25"/>
    </row>
    <row r="85" ht="35" customHeight="1" spans="1:12">
      <c r="A85" s="18">
        <v>82</v>
      </c>
      <c r="B85" s="25"/>
      <c r="C85" s="25"/>
      <c r="D85" s="21"/>
      <c r="E85" s="21"/>
      <c r="F85" s="26" t="s">
        <v>170</v>
      </c>
      <c r="G85" s="23">
        <v>75.9</v>
      </c>
      <c r="H85" s="24">
        <v>84.5</v>
      </c>
      <c r="I85" s="24">
        <f t="shared" si="2"/>
        <v>80.2</v>
      </c>
      <c r="J85" s="29">
        <v>5</v>
      </c>
      <c r="K85" s="29"/>
      <c r="L85" s="25"/>
    </row>
    <row r="86" ht="35" customHeight="1" spans="1:12">
      <c r="A86" s="18">
        <v>83</v>
      </c>
      <c r="B86" s="25"/>
      <c r="C86" s="25"/>
      <c r="D86" s="21"/>
      <c r="E86" s="21"/>
      <c r="F86" s="26" t="s">
        <v>171</v>
      </c>
      <c r="G86" s="23">
        <v>73.9666666666667</v>
      </c>
      <c r="H86" s="24">
        <v>84.94</v>
      </c>
      <c r="I86" s="24">
        <f t="shared" si="2"/>
        <v>79.4533333333333</v>
      </c>
      <c r="J86" s="29">
        <v>6</v>
      </c>
      <c r="K86" s="29"/>
      <c r="L86" s="25"/>
    </row>
    <row r="87" ht="35" customHeight="1" spans="1:12">
      <c r="A87" s="18">
        <v>84</v>
      </c>
      <c r="B87" s="25"/>
      <c r="C87" s="20" t="s">
        <v>172</v>
      </c>
      <c r="D87" s="21" t="s">
        <v>173</v>
      </c>
      <c r="E87" s="21" t="s">
        <v>31</v>
      </c>
      <c r="F87" s="26" t="s">
        <v>174</v>
      </c>
      <c r="G87" s="23">
        <v>78.5466666666667</v>
      </c>
      <c r="H87" s="24">
        <v>85.68</v>
      </c>
      <c r="I87" s="24">
        <f t="shared" si="2"/>
        <v>82.1133333333333</v>
      </c>
      <c r="J87" s="29">
        <v>1</v>
      </c>
      <c r="K87" s="30" t="s">
        <v>19</v>
      </c>
      <c r="L87" s="25"/>
    </row>
    <row r="88" ht="35" customHeight="1" spans="1:12">
      <c r="A88" s="18">
        <v>85</v>
      </c>
      <c r="B88" s="25"/>
      <c r="C88" s="25"/>
      <c r="D88" s="21"/>
      <c r="E88" s="21"/>
      <c r="F88" s="26" t="s">
        <v>175</v>
      </c>
      <c r="G88" s="23">
        <v>77.6533333333333</v>
      </c>
      <c r="H88" s="24">
        <v>84.82</v>
      </c>
      <c r="I88" s="24">
        <f t="shared" si="2"/>
        <v>81.2366666666667</v>
      </c>
      <c r="J88" s="29">
        <v>2</v>
      </c>
      <c r="K88" s="30" t="s">
        <v>19</v>
      </c>
      <c r="L88" s="25"/>
    </row>
    <row r="89" ht="35" customHeight="1" spans="1:12">
      <c r="A89" s="18">
        <v>86</v>
      </c>
      <c r="B89" s="25"/>
      <c r="C89" s="25"/>
      <c r="D89" s="21"/>
      <c r="E89" s="21"/>
      <c r="F89" s="26" t="s">
        <v>176</v>
      </c>
      <c r="G89" s="23">
        <v>70.87</v>
      </c>
      <c r="H89" s="24">
        <v>84.08</v>
      </c>
      <c r="I89" s="24">
        <f t="shared" si="2"/>
        <v>77.475</v>
      </c>
      <c r="J89" s="29">
        <v>3</v>
      </c>
      <c r="K89" s="29"/>
      <c r="L89" s="25"/>
    </row>
    <row r="90" ht="35" customHeight="1" spans="1:12">
      <c r="A90" s="18">
        <v>87</v>
      </c>
      <c r="B90" s="25"/>
      <c r="C90" s="25"/>
      <c r="D90" s="21"/>
      <c r="E90" s="21"/>
      <c r="F90" s="26" t="s">
        <v>177</v>
      </c>
      <c r="G90" s="23">
        <v>67.25</v>
      </c>
      <c r="H90" s="24">
        <v>83.56</v>
      </c>
      <c r="I90" s="24">
        <f t="shared" si="2"/>
        <v>75.405</v>
      </c>
      <c r="J90" s="29">
        <v>4</v>
      </c>
      <c r="K90" s="29"/>
      <c r="L90" s="25"/>
    </row>
    <row r="91" ht="35" customHeight="1" spans="1:12">
      <c r="A91" s="18">
        <v>88</v>
      </c>
      <c r="B91" s="25"/>
      <c r="C91" s="25"/>
      <c r="D91" s="21"/>
      <c r="E91" s="21"/>
      <c r="F91" s="26" t="s">
        <v>178</v>
      </c>
      <c r="G91" s="23">
        <v>57.66</v>
      </c>
      <c r="H91" s="24">
        <v>79.2</v>
      </c>
      <c r="I91" s="24">
        <f t="shared" si="2"/>
        <v>68.43</v>
      </c>
      <c r="J91" s="29">
        <v>5</v>
      </c>
      <c r="K91" s="29"/>
      <c r="L91" s="25"/>
    </row>
    <row r="92" ht="35" customHeight="1" spans="1:12">
      <c r="A92" s="18">
        <v>89</v>
      </c>
      <c r="B92" s="25"/>
      <c r="C92" s="20" t="s">
        <v>179</v>
      </c>
      <c r="D92" s="21" t="s">
        <v>180</v>
      </c>
      <c r="E92" s="21" t="s">
        <v>31</v>
      </c>
      <c r="F92" s="26" t="s">
        <v>181</v>
      </c>
      <c r="G92" s="23">
        <v>80.6266666666667</v>
      </c>
      <c r="H92" s="24">
        <v>85.64</v>
      </c>
      <c r="I92" s="24">
        <f t="shared" si="2"/>
        <v>83.1333333333334</v>
      </c>
      <c r="J92" s="29">
        <v>1</v>
      </c>
      <c r="K92" s="30" t="s">
        <v>19</v>
      </c>
      <c r="L92" s="25"/>
    </row>
    <row r="93" ht="35" customHeight="1" spans="1:12">
      <c r="A93" s="18">
        <v>90</v>
      </c>
      <c r="B93" s="25"/>
      <c r="C93" s="25"/>
      <c r="D93" s="21"/>
      <c r="E93" s="21"/>
      <c r="F93" s="26" t="s">
        <v>182</v>
      </c>
      <c r="G93" s="23">
        <v>71.5133333333333</v>
      </c>
      <c r="H93" s="24">
        <v>84.82</v>
      </c>
      <c r="I93" s="24">
        <f t="shared" si="2"/>
        <v>78.1666666666667</v>
      </c>
      <c r="J93" s="29">
        <v>2</v>
      </c>
      <c r="K93" s="30" t="s">
        <v>19</v>
      </c>
      <c r="L93" s="25"/>
    </row>
    <row r="94" ht="35" customHeight="1" spans="1:12">
      <c r="A94" s="18">
        <v>91</v>
      </c>
      <c r="B94" s="25"/>
      <c r="C94" s="25"/>
      <c r="D94" s="21"/>
      <c r="E94" s="21"/>
      <c r="F94" s="26" t="s">
        <v>183</v>
      </c>
      <c r="G94" s="23">
        <v>65.3766666666667</v>
      </c>
      <c r="H94" s="24">
        <v>0</v>
      </c>
      <c r="I94" s="24">
        <f t="shared" si="2"/>
        <v>32.6883333333333</v>
      </c>
      <c r="J94" s="29">
        <v>3</v>
      </c>
      <c r="K94" s="29"/>
      <c r="L94" s="19" t="s">
        <v>22</v>
      </c>
    </row>
    <row r="95" ht="35" customHeight="1" spans="1:12">
      <c r="A95" s="18">
        <v>92</v>
      </c>
      <c r="B95" s="25"/>
      <c r="C95" s="20" t="s">
        <v>184</v>
      </c>
      <c r="D95" s="21" t="s">
        <v>185</v>
      </c>
      <c r="E95" s="21" t="s">
        <v>31</v>
      </c>
      <c r="F95" s="26" t="s">
        <v>186</v>
      </c>
      <c r="G95" s="23">
        <v>83.2833333333333</v>
      </c>
      <c r="H95" s="24">
        <v>84.94</v>
      </c>
      <c r="I95" s="24">
        <f t="shared" si="2"/>
        <v>84.1116666666667</v>
      </c>
      <c r="J95" s="29">
        <v>1</v>
      </c>
      <c r="K95" s="30" t="s">
        <v>19</v>
      </c>
      <c r="L95" s="25"/>
    </row>
    <row r="96" ht="35" customHeight="1" spans="1:12">
      <c r="A96" s="18">
        <v>93</v>
      </c>
      <c r="B96" s="25"/>
      <c r="C96" s="25"/>
      <c r="D96" s="21"/>
      <c r="E96" s="21"/>
      <c r="F96" s="26" t="s">
        <v>187</v>
      </c>
      <c r="G96" s="23">
        <v>75.32</v>
      </c>
      <c r="H96" s="24">
        <v>84.7</v>
      </c>
      <c r="I96" s="24">
        <f t="shared" si="2"/>
        <v>80.01</v>
      </c>
      <c r="J96" s="29">
        <v>2</v>
      </c>
      <c r="K96" s="30" t="s">
        <v>19</v>
      </c>
      <c r="L96" s="25"/>
    </row>
    <row r="97" ht="35" customHeight="1" spans="1:12">
      <c r="A97" s="18">
        <v>94</v>
      </c>
      <c r="B97" s="25"/>
      <c r="C97" s="25"/>
      <c r="D97" s="21"/>
      <c r="E97" s="21"/>
      <c r="F97" s="26" t="s">
        <v>188</v>
      </c>
      <c r="G97" s="23">
        <v>72.2533333333333</v>
      </c>
      <c r="H97" s="24">
        <v>84.42</v>
      </c>
      <c r="I97" s="24">
        <f t="shared" si="2"/>
        <v>78.3366666666666</v>
      </c>
      <c r="J97" s="29">
        <v>3</v>
      </c>
      <c r="K97" s="29"/>
      <c r="L97" s="25"/>
    </row>
    <row r="98" ht="35" customHeight="1" spans="1:12">
      <c r="A98" s="18">
        <v>95</v>
      </c>
      <c r="B98" s="25"/>
      <c r="C98" s="25"/>
      <c r="D98" s="21"/>
      <c r="E98" s="21"/>
      <c r="F98" s="26" t="s">
        <v>189</v>
      </c>
      <c r="G98" s="23">
        <v>70.0466666666667</v>
      </c>
      <c r="H98" s="24">
        <v>83.48</v>
      </c>
      <c r="I98" s="24">
        <f t="shared" si="2"/>
        <v>76.7633333333333</v>
      </c>
      <c r="J98" s="29">
        <v>4</v>
      </c>
      <c r="K98" s="29"/>
      <c r="L98" s="25"/>
    </row>
    <row r="99" ht="35" customHeight="1" spans="1:12">
      <c r="A99" s="18">
        <v>96</v>
      </c>
      <c r="B99" s="25"/>
      <c r="C99" s="20" t="s">
        <v>190</v>
      </c>
      <c r="D99" s="21" t="s">
        <v>191</v>
      </c>
      <c r="E99" s="21" t="s">
        <v>17</v>
      </c>
      <c r="F99" s="26" t="s">
        <v>192</v>
      </c>
      <c r="G99" s="23">
        <v>82.47</v>
      </c>
      <c r="H99" s="24">
        <v>86.64</v>
      </c>
      <c r="I99" s="24">
        <f t="shared" si="2"/>
        <v>84.555</v>
      </c>
      <c r="J99" s="29">
        <v>1</v>
      </c>
      <c r="K99" s="30" t="s">
        <v>19</v>
      </c>
      <c r="L99" s="25"/>
    </row>
    <row r="100" ht="35" customHeight="1" spans="1:12">
      <c r="A100" s="18">
        <v>97</v>
      </c>
      <c r="B100" s="34" t="s">
        <v>193</v>
      </c>
      <c r="C100" s="20" t="s">
        <v>164</v>
      </c>
      <c r="D100" s="21" t="s">
        <v>194</v>
      </c>
      <c r="E100" s="21" t="s">
        <v>17</v>
      </c>
      <c r="F100" s="26" t="s">
        <v>195</v>
      </c>
      <c r="G100" s="23">
        <v>77.1666666666667</v>
      </c>
      <c r="H100" s="24">
        <v>86.18</v>
      </c>
      <c r="I100" s="24">
        <f t="shared" si="2"/>
        <v>81.6733333333333</v>
      </c>
      <c r="J100" s="29">
        <v>1</v>
      </c>
      <c r="K100" s="30" t="s">
        <v>19</v>
      </c>
      <c r="L100" s="25"/>
    </row>
    <row r="101" ht="35" customHeight="1" spans="1:12">
      <c r="A101" s="18">
        <v>98</v>
      </c>
      <c r="B101" s="35"/>
      <c r="C101" s="25"/>
      <c r="D101" s="21"/>
      <c r="E101" s="21"/>
      <c r="F101" s="26" t="s">
        <v>196</v>
      </c>
      <c r="G101" s="23">
        <v>77.2666666666667</v>
      </c>
      <c r="H101" s="24">
        <v>84.82</v>
      </c>
      <c r="I101" s="24">
        <f t="shared" ref="I101:I132" si="3">G101*0.5+H101*0.5</f>
        <v>81.0433333333334</v>
      </c>
      <c r="J101" s="29">
        <v>2</v>
      </c>
      <c r="K101" s="29"/>
      <c r="L101" s="25"/>
    </row>
    <row r="102" ht="35" customHeight="1" spans="1:12">
      <c r="A102" s="18">
        <v>99</v>
      </c>
      <c r="B102" s="35"/>
      <c r="C102" s="25"/>
      <c r="D102" s="21"/>
      <c r="E102" s="21"/>
      <c r="F102" s="26" t="s">
        <v>197</v>
      </c>
      <c r="G102" s="23">
        <v>72.5033333333333</v>
      </c>
      <c r="H102" s="24">
        <v>86.4</v>
      </c>
      <c r="I102" s="24">
        <f t="shared" si="3"/>
        <v>79.4516666666667</v>
      </c>
      <c r="J102" s="29">
        <v>3</v>
      </c>
      <c r="K102" s="29"/>
      <c r="L102" s="25"/>
    </row>
    <row r="103" ht="35" customHeight="1" spans="1:12">
      <c r="A103" s="18">
        <v>100</v>
      </c>
      <c r="B103" s="35"/>
      <c r="C103" s="20" t="s">
        <v>198</v>
      </c>
      <c r="D103" s="21" t="s">
        <v>199</v>
      </c>
      <c r="E103" s="21" t="s">
        <v>17</v>
      </c>
      <c r="F103" s="26" t="s">
        <v>200</v>
      </c>
      <c r="G103" s="23">
        <v>79.7733333333333</v>
      </c>
      <c r="H103" s="24">
        <v>88.1</v>
      </c>
      <c r="I103" s="24">
        <f t="shared" si="3"/>
        <v>83.9366666666666</v>
      </c>
      <c r="J103" s="29">
        <v>1</v>
      </c>
      <c r="K103" s="30" t="s">
        <v>19</v>
      </c>
      <c r="L103" s="25"/>
    </row>
    <row r="104" ht="35" customHeight="1" spans="1:12">
      <c r="A104" s="18">
        <v>101</v>
      </c>
      <c r="B104" s="35"/>
      <c r="C104" s="25"/>
      <c r="D104" s="21"/>
      <c r="E104" s="21"/>
      <c r="F104" s="26" t="s">
        <v>201</v>
      </c>
      <c r="G104" s="23">
        <v>79.5466666666667</v>
      </c>
      <c r="H104" s="24">
        <v>85.64</v>
      </c>
      <c r="I104" s="24">
        <f t="shared" si="3"/>
        <v>82.5933333333333</v>
      </c>
      <c r="J104" s="29">
        <v>2</v>
      </c>
      <c r="K104" s="29"/>
      <c r="L104" s="25"/>
    </row>
    <row r="105" ht="35" customHeight="1" spans="1:12">
      <c r="A105" s="18">
        <v>102</v>
      </c>
      <c r="B105" s="35"/>
      <c r="C105" s="25"/>
      <c r="D105" s="21"/>
      <c r="E105" s="21"/>
      <c r="F105" s="26" t="s">
        <v>202</v>
      </c>
      <c r="G105" s="23">
        <v>67.8933333333333</v>
      </c>
      <c r="H105" s="24">
        <v>84.56</v>
      </c>
      <c r="I105" s="24">
        <f t="shared" si="3"/>
        <v>76.2266666666667</v>
      </c>
      <c r="J105" s="29">
        <v>3</v>
      </c>
      <c r="K105" s="29"/>
      <c r="L105" s="25"/>
    </row>
    <row r="106" ht="35" customHeight="1" spans="1:12">
      <c r="A106" s="18">
        <v>103</v>
      </c>
      <c r="B106" s="35"/>
      <c r="C106" s="20" t="s">
        <v>179</v>
      </c>
      <c r="D106" s="21" t="s">
        <v>203</v>
      </c>
      <c r="E106" s="21" t="s">
        <v>31</v>
      </c>
      <c r="F106" s="26" t="s">
        <v>204</v>
      </c>
      <c r="G106" s="23">
        <v>70.3733333333333</v>
      </c>
      <c r="H106" s="24">
        <v>84.8</v>
      </c>
      <c r="I106" s="24">
        <f t="shared" si="3"/>
        <v>77.5866666666666</v>
      </c>
      <c r="J106" s="29">
        <v>1</v>
      </c>
      <c r="K106" s="30" t="s">
        <v>19</v>
      </c>
      <c r="L106" s="25"/>
    </row>
    <row r="107" ht="35" customHeight="1" spans="1:12">
      <c r="A107" s="18">
        <v>104</v>
      </c>
      <c r="B107" s="35"/>
      <c r="C107" s="25"/>
      <c r="D107" s="21"/>
      <c r="E107" s="21"/>
      <c r="F107" s="26" t="s">
        <v>205</v>
      </c>
      <c r="G107" s="23">
        <v>70.8933333333333</v>
      </c>
      <c r="H107" s="24">
        <v>83.78</v>
      </c>
      <c r="I107" s="24">
        <f t="shared" si="3"/>
        <v>77.3366666666666</v>
      </c>
      <c r="J107" s="29">
        <v>2</v>
      </c>
      <c r="K107" s="30" t="s">
        <v>19</v>
      </c>
      <c r="L107" s="25"/>
    </row>
    <row r="108" ht="35" customHeight="1" spans="1:12">
      <c r="A108" s="18">
        <v>105</v>
      </c>
      <c r="B108" s="36"/>
      <c r="C108" s="25"/>
      <c r="D108" s="21"/>
      <c r="E108" s="21"/>
      <c r="F108" s="26" t="s">
        <v>206</v>
      </c>
      <c r="G108" s="23">
        <v>69.71</v>
      </c>
      <c r="H108" s="24">
        <v>82.94</v>
      </c>
      <c r="I108" s="24">
        <f t="shared" si="3"/>
        <v>76.325</v>
      </c>
      <c r="J108" s="29">
        <v>3</v>
      </c>
      <c r="K108" s="29"/>
      <c r="L108" s="25"/>
    </row>
    <row r="109" ht="35" customHeight="1" spans="1:12">
      <c r="A109" s="18">
        <v>106</v>
      </c>
      <c r="B109" s="20" t="s">
        <v>207</v>
      </c>
      <c r="C109" s="20" t="s">
        <v>164</v>
      </c>
      <c r="D109" s="21" t="s">
        <v>208</v>
      </c>
      <c r="E109" s="21" t="s">
        <v>17</v>
      </c>
      <c r="F109" s="26" t="s">
        <v>209</v>
      </c>
      <c r="G109" s="23">
        <v>77.7433333333333</v>
      </c>
      <c r="H109" s="24">
        <v>86.22</v>
      </c>
      <c r="I109" s="24">
        <f t="shared" si="3"/>
        <v>81.9816666666667</v>
      </c>
      <c r="J109" s="29">
        <v>1</v>
      </c>
      <c r="K109" s="30" t="s">
        <v>19</v>
      </c>
      <c r="L109" s="25"/>
    </row>
    <row r="110" ht="35" customHeight="1" spans="1:12">
      <c r="A110" s="18">
        <v>107</v>
      </c>
      <c r="B110" s="25"/>
      <c r="C110" s="25"/>
      <c r="D110" s="21"/>
      <c r="E110" s="21"/>
      <c r="F110" s="26" t="s">
        <v>210</v>
      </c>
      <c r="G110" s="23">
        <v>77.8133333333333</v>
      </c>
      <c r="H110" s="24">
        <v>85.88</v>
      </c>
      <c r="I110" s="24">
        <f t="shared" si="3"/>
        <v>81.8466666666666</v>
      </c>
      <c r="J110" s="29">
        <v>2</v>
      </c>
      <c r="K110" s="29"/>
      <c r="L110" s="25"/>
    </row>
    <row r="111" ht="35" customHeight="1" spans="1:12">
      <c r="A111" s="18">
        <v>108</v>
      </c>
      <c r="B111" s="25"/>
      <c r="C111" s="25"/>
      <c r="D111" s="21"/>
      <c r="E111" s="21"/>
      <c r="F111" s="26" t="s">
        <v>211</v>
      </c>
      <c r="G111" s="23">
        <v>69.47</v>
      </c>
      <c r="H111" s="24">
        <v>84.74</v>
      </c>
      <c r="I111" s="24">
        <f t="shared" si="3"/>
        <v>77.105</v>
      </c>
      <c r="J111" s="29">
        <v>3</v>
      </c>
      <c r="K111" s="29"/>
      <c r="L111" s="25"/>
    </row>
    <row r="112" ht="35" customHeight="1" spans="1:12">
      <c r="A112" s="18">
        <v>109</v>
      </c>
      <c r="B112" s="25"/>
      <c r="C112" s="20" t="s">
        <v>212</v>
      </c>
      <c r="D112" s="21" t="s">
        <v>213</v>
      </c>
      <c r="E112" s="21" t="s">
        <v>17</v>
      </c>
      <c r="F112" s="26" t="s">
        <v>214</v>
      </c>
      <c r="G112" s="23">
        <v>81.2466666666667</v>
      </c>
      <c r="H112" s="24">
        <v>86.58</v>
      </c>
      <c r="I112" s="24">
        <f t="shared" si="3"/>
        <v>83.9133333333334</v>
      </c>
      <c r="J112" s="29">
        <v>1</v>
      </c>
      <c r="K112" s="30" t="s">
        <v>19</v>
      </c>
      <c r="L112" s="25"/>
    </row>
    <row r="113" ht="35" customHeight="1" spans="1:12">
      <c r="A113" s="18">
        <v>110</v>
      </c>
      <c r="B113" s="25"/>
      <c r="C113" s="25"/>
      <c r="D113" s="21"/>
      <c r="E113" s="21"/>
      <c r="F113" s="26" t="s">
        <v>215</v>
      </c>
      <c r="G113" s="23">
        <v>81.5733333333333</v>
      </c>
      <c r="H113" s="24">
        <v>85.04</v>
      </c>
      <c r="I113" s="24">
        <f t="shared" si="3"/>
        <v>83.3066666666666</v>
      </c>
      <c r="J113" s="29">
        <v>2</v>
      </c>
      <c r="K113" s="29"/>
      <c r="L113" s="25"/>
    </row>
    <row r="114" ht="35" customHeight="1" spans="1:12">
      <c r="A114" s="18">
        <v>111</v>
      </c>
      <c r="B114" s="25"/>
      <c r="C114" s="25"/>
      <c r="D114" s="21"/>
      <c r="E114" s="21"/>
      <c r="F114" s="26" t="s">
        <v>216</v>
      </c>
      <c r="G114" s="23">
        <v>79.82</v>
      </c>
      <c r="H114" s="24">
        <v>85.7</v>
      </c>
      <c r="I114" s="24">
        <f t="shared" si="3"/>
        <v>82.76</v>
      </c>
      <c r="J114" s="29">
        <v>3</v>
      </c>
      <c r="K114" s="29"/>
      <c r="L114" s="25"/>
    </row>
    <row r="115" ht="35" customHeight="1" spans="1:12">
      <c r="A115" s="18">
        <v>112</v>
      </c>
      <c r="B115" s="25"/>
      <c r="C115" s="20" t="s">
        <v>172</v>
      </c>
      <c r="D115" s="21" t="s">
        <v>217</v>
      </c>
      <c r="E115" s="21" t="s">
        <v>17</v>
      </c>
      <c r="F115" s="26" t="str">
        <f>"何威"</f>
        <v>何威</v>
      </c>
      <c r="G115" s="23">
        <v>75.5033333333333</v>
      </c>
      <c r="H115" s="24">
        <v>84.46</v>
      </c>
      <c r="I115" s="24">
        <f t="shared" si="3"/>
        <v>79.9816666666667</v>
      </c>
      <c r="J115" s="29">
        <v>1</v>
      </c>
      <c r="K115" s="30" t="s">
        <v>19</v>
      </c>
      <c r="L115" s="25"/>
    </row>
    <row r="116" ht="35" customHeight="1" spans="1:12">
      <c r="A116" s="18">
        <v>113</v>
      </c>
      <c r="B116" s="25"/>
      <c r="C116" s="20" t="s">
        <v>179</v>
      </c>
      <c r="D116" s="21" t="s">
        <v>218</v>
      </c>
      <c r="E116" s="21" t="s">
        <v>17</v>
      </c>
      <c r="F116" s="26" t="s">
        <v>219</v>
      </c>
      <c r="G116" s="23">
        <v>74.1066666666667</v>
      </c>
      <c r="H116" s="24">
        <v>84.04</v>
      </c>
      <c r="I116" s="24">
        <f t="shared" si="3"/>
        <v>79.0733333333334</v>
      </c>
      <c r="J116" s="29">
        <v>1</v>
      </c>
      <c r="K116" s="30" t="s">
        <v>19</v>
      </c>
      <c r="L116" s="25"/>
    </row>
    <row r="117" ht="35" customHeight="1" spans="1:12">
      <c r="A117" s="18">
        <v>114</v>
      </c>
      <c r="B117" s="25"/>
      <c r="C117" s="25"/>
      <c r="D117" s="21"/>
      <c r="E117" s="21"/>
      <c r="F117" s="26" t="s">
        <v>220</v>
      </c>
      <c r="G117" s="23">
        <v>66.78</v>
      </c>
      <c r="H117" s="24">
        <v>81.98</v>
      </c>
      <c r="I117" s="24">
        <f t="shared" si="3"/>
        <v>74.38</v>
      </c>
      <c r="J117" s="29">
        <v>2</v>
      </c>
      <c r="K117" s="29"/>
      <c r="L117" s="25"/>
    </row>
    <row r="118" ht="35" customHeight="1" spans="1:12">
      <c r="A118" s="18">
        <v>115</v>
      </c>
      <c r="B118" s="25"/>
      <c r="C118" s="20" t="s">
        <v>184</v>
      </c>
      <c r="D118" s="21" t="s">
        <v>221</v>
      </c>
      <c r="E118" s="21" t="s">
        <v>17</v>
      </c>
      <c r="F118" s="26" t="s">
        <v>222</v>
      </c>
      <c r="G118" s="23">
        <v>74.3433333333333</v>
      </c>
      <c r="H118" s="24">
        <v>86.18</v>
      </c>
      <c r="I118" s="24">
        <f t="shared" si="3"/>
        <v>80.2616666666667</v>
      </c>
      <c r="J118" s="29">
        <v>1</v>
      </c>
      <c r="K118" s="30" t="s">
        <v>19</v>
      </c>
      <c r="L118" s="25"/>
    </row>
    <row r="119" ht="35" customHeight="1" spans="1:12">
      <c r="A119" s="18">
        <v>116</v>
      </c>
      <c r="B119" s="25"/>
      <c r="C119" s="20" t="s">
        <v>223</v>
      </c>
      <c r="D119" s="21" t="s">
        <v>224</v>
      </c>
      <c r="E119" s="21" t="s">
        <v>17</v>
      </c>
      <c r="F119" s="26" t="s">
        <v>225</v>
      </c>
      <c r="G119" s="23">
        <v>85.2266666666667</v>
      </c>
      <c r="H119" s="24">
        <v>84.56</v>
      </c>
      <c r="I119" s="24">
        <f t="shared" si="3"/>
        <v>84.8933333333333</v>
      </c>
      <c r="J119" s="29">
        <v>1</v>
      </c>
      <c r="K119" s="30" t="s">
        <v>19</v>
      </c>
      <c r="L119" s="25"/>
    </row>
    <row r="120" ht="35" customHeight="1" spans="1:12">
      <c r="A120" s="18">
        <v>117</v>
      </c>
      <c r="B120" s="25"/>
      <c r="C120" s="25"/>
      <c r="D120" s="21"/>
      <c r="E120" s="21"/>
      <c r="F120" s="26" t="s">
        <v>226</v>
      </c>
      <c r="G120" s="23">
        <v>75.2933333333333</v>
      </c>
      <c r="H120" s="24">
        <v>85.7</v>
      </c>
      <c r="I120" s="24">
        <f t="shared" si="3"/>
        <v>80.4966666666666</v>
      </c>
      <c r="J120" s="29">
        <v>2</v>
      </c>
      <c r="K120" s="29"/>
      <c r="L120" s="25"/>
    </row>
    <row r="121" ht="35" customHeight="1" spans="1:12">
      <c r="A121" s="18">
        <v>118</v>
      </c>
      <c r="B121" s="25"/>
      <c r="C121" s="20" t="s">
        <v>190</v>
      </c>
      <c r="D121" s="21" t="s">
        <v>227</v>
      </c>
      <c r="E121" s="21" t="s">
        <v>17</v>
      </c>
      <c r="F121" s="26" t="s">
        <v>228</v>
      </c>
      <c r="G121" s="23">
        <v>80.71</v>
      </c>
      <c r="H121" s="24">
        <v>84.7</v>
      </c>
      <c r="I121" s="24">
        <f t="shared" si="3"/>
        <v>82.705</v>
      </c>
      <c r="J121" s="29">
        <v>1</v>
      </c>
      <c r="K121" s="30" t="s">
        <v>19</v>
      </c>
      <c r="L121" s="25"/>
    </row>
    <row r="122" ht="35" customHeight="1" spans="1:12">
      <c r="A122" s="18">
        <v>119</v>
      </c>
      <c r="B122" s="25"/>
      <c r="C122" s="25"/>
      <c r="D122" s="21"/>
      <c r="E122" s="21"/>
      <c r="F122" s="26" t="s">
        <v>229</v>
      </c>
      <c r="G122" s="23">
        <v>70.1833333333333</v>
      </c>
      <c r="H122" s="24">
        <v>81.52</v>
      </c>
      <c r="I122" s="24">
        <f t="shared" si="3"/>
        <v>75.8516666666666</v>
      </c>
      <c r="J122" s="29">
        <v>2</v>
      </c>
      <c r="K122" s="29"/>
      <c r="L122" s="25"/>
    </row>
    <row r="123" ht="35" customHeight="1" spans="1:12">
      <c r="A123" s="18">
        <v>120</v>
      </c>
      <c r="B123" s="34" t="s">
        <v>230</v>
      </c>
      <c r="C123" s="20" t="s">
        <v>198</v>
      </c>
      <c r="D123" s="21" t="s">
        <v>231</v>
      </c>
      <c r="E123" s="21" t="s">
        <v>17</v>
      </c>
      <c r="F123" s="26" t="s">
        <v>232</v>
      </c>
      <c r="G123" s="23">
        <v>79.4</v>
      </c>
      <c r="H123" s="24">
        <v>84.84</v>
      </c>
      <c r="I123" s="24">
        <f t="shared" si="3"/>
        <v>82.12</v>
      </c>
      <c r="J123" s="29">
        <v>1</v>
      </c>
      <c r="K123" s="30" t="s">
        <v>19</v>
      </c>
      <c r="L123" s="25"/>
    </row>
    <row r="124" ht="35" customHeight="1" spans="1:12">
      <c r="A124" s="18">
        <v>121</v>
      </c>
      <c r="B124" s="35"/>
      <c r="C124" s="25"/>
      <c r="D124" s="21"/>
      <c r="E124" s="21"/>
      <c r="F124" s="26" t="s">
        <v>233</v>
      </c>
      <c r="G124" s="23">
        <v>78.6666666666667</v>
      </c>
      <c r="H124" s="24">
        <v>85.46</v>
      </c>
      <c r="I124" s="24">
        <f t="shared" si="3"/>
        <v>82.0633333333333</v>
      </c>
      <c r="J124" s="29">
        <v>2</v>
      </c>
      <c r="K124" s="29"/>
      <c r="L124" s="25"/>
    </row>
    <row r="125" ht="35" customHeight="1" spans="1:12">
      <c r="A125" s="18">
        <v>122</v>
      </c>
      <c r="B125" s="35"/>
      <c r="C125" s="25"/>
      <c r="D125" s="21"/>
      <c r="E125" s="21"/>
      <c r="F125" s="26" t="s">
        <v>234</v>
      </c>
      <c r="G125" s="23">
        <v>76.7333333333333</v>
      </c>
      <c r="H125" s="24">
        <v>81.92</v>
      </c>
      <c r="I125" s="24">
        <f t="shared" si="3"/>
        <v>79.3266666666667</v>
      </c>
      <c r="J125" s="29">
        <v>3</v>
      </c>
      <c r="K125" s="29"/>
      <c r="L125" s="25"/>
    </row>
    <row r="126" s="3" customFormat="1" ht="35" customHeight="1" spans="1:12">
      <c r="A126" s="18">
        <v>123</v>
      </c>
      <c r="B126" s="35"/>
      <c r="C126" s="22" t="s">
        <v>172</v>
      </c>
      <c r="D126" s="37" t="s">
        <v>235</v>
      </c>
      <c r="E126" s="37" t="s">
        <v>17</v>
      </c>
      <c r="F126" s="26" t="str">
        <f>"王寒清"</f>
        <v>王寒清</v>
      </c>
      <c r="G126" s="38">
        <v>71.84</v>
      </c>
      <c r="H126" s="39">
        <v>0</v>
      </c>
      <c r="I126" s="39">
        <f t="shared" si="3"/>
        <v>35.92</v>
      </c>
      <c r="J126" s="40">
        <v>1</v>
      </c>
      <c r="K126" s="30"/>
      <c r="L126" s="19" t="s">
        <v>22</v>
      </c>
    </row>
    <row r="127" ht="35" customHeight="1" spans="1:12">
      <c r="A127" s="18">
        <v>124</v>
      </c>
      <c r="B127" s="35"/>
      <c r="C127" s="20" t="s">
        <v>179</v>
      </c>
      <c r="D127" s="21" t="s">
        <v>236</v>
      </c>
      <c r="E127" s="21" t="s">
        <v>17</v>
      </c>
      <c r="F127" s="26" t="s">
        <v>237</v>
      </c>
      <c r="G127" s="23">
        <v>75.9366666666667</v>
      </c>
      <c r="H127" s="24">
        <v>86.84</v>
      </c>
      <c r="I127" s="24">
        <f t="shared" si="3"/>
        <v>81.3883333333333</v>
      </c>
      <c r="J127" s="29">
        <v>1</v>
      </c>
      <c r="K127" s="30" t="s">
        <v>19</v>
      </c>
      <c r="L127" s="25"/>
    </row>
    <row r="128" ht="35" customHeight="1" spans="1:12">
      <c r="A128" s="18">
        <v>125</v>
      </c>
      <c r="B128" s="35"/>
      <c r="C128" s="20" t="s">
        <v>184</v>
      </c>
      <c r="D128" s="21" t="s">
        <v>238</v>
      </c>
      <c r="E128" s="21" t="s">
        <v>17</v>
      </c>
      <c r="F128" s="26" t="str">
        <f>"王梦田"</f>
        <v>王梦田</v>
      </c>
      <c r="G128" s="23">
        <v>73.93</v>
      </c>
      <c r="H128" s="24">
        <v>85.48</v>
      </c>
      <c r="I128" s="24">
        <f t="shared" si="3"/>
        <v>79.705</v>
      </c>
      <c r="J128" s="29">
        <v>1</v>
      </c>
      <c r="K128" s="30" t="s">
        <v>19</v>
      </c>
      <c r="L128" s="25"/>
    </row>
    <row r="129" ht="35" customHeight="1" spans="1:12">
      <c r="A129" s="18">
        <v>126</v>
      </c>
      <c r="B129" s="35"/>
      <c r="C129" s="20" t="s">
        <v>223</v>
      </c>
      <c r="D129" s="21" t="s">
        <v>239</v>
      </c>
      <c r="E129" s="21" t="s">
        <v>17</v>
      </c>
      <c r="F129" s="26" t="s">
        <v>240</v>
      </c>
      <c r="G129" s="23">
        <v>82.44</v>
      </c>
      <c r="H129" s="24">
        <v>84.56</v>
      </c>
      <c r="I129" s="24">
        <f t="shared" si="3"/>
        <v>83.5</v>
      </c>
      <c r="J129" s="29">
        <v>1</v>
      </c>
      <c r="K129" s="30" t="s">
        <v>19</v>
      </c>
      <c r="L129" s="25"/>
    </row>
    <row r="130" ht="35" customHeight="1" spans="1:12">
      <c r="A130" s="18">
        <v>127</v>
      </c>
      <c r="B130" s="35"/>
      <c r="C130" s="25"/>
      <c r="D130" s="21"/>
      <c r="E130" s="21"/>
      <c r="F130" s="26" t="s">
        <v>241</v>
      </c>
      <c r="G130" s="23">
        <v>76.0933333333333</v>
      </c>
      <c r="H130" s="24">
        <v>87.08</v>
      </c>
      <c r="I130" s="24">
        <f t="shared" si="3"/>
        <v>81.5866666666666</v>
      </c>
      <c r="J130" s="29">
        <v>2</v>
      </c>
      <c r="K130" s="29"/>
      <c r="L130" s="25"/>
    </row>
    <row r="131" ht="35" customHeight="1" spans="1:12">
      <c r="A131" s="18">
        <v>128</v>
      </c>
      <c r="B131" s="35"/>
      <c r="C131" s="25"/>
      <c r="D131" s="21"/>
      <c r="E131" s="21"/>
      <c r="F131" s="26" t="s">
        <v>242</v>
      </c>
      <c r="G131" s="23">
        <v>77.4166666666667</v>
      </c>
      <c r="H131" s="24">
        <v>0</v>
      </c>
      <c r="I131" s="24">
        <f t="shared" si="3"/>
        <v>38.7083333333333</v>
      </c>
      <c r="J131" s="29">
        <v>3</v>
      </c>
      <c r="K131" s="29"/>
      <c r="L131" s="20" t="s">
        <v>243</v>
      </c>
    </row>
    <row r="132" ht="35" customHeight="1" spans="1:12">
      <c r="A132" s="18">
        <v>129</v>
      </c>
      <c r="B132" s="35"/>
      <c r="C132" s="20" t="s">
        <v>190</v>
      </c>
      <c r="D132" s="21" t="s">
        <v>244</v>
      </c>
      <c r="E132" s="21" t="s">
        <v>17</v>
      </c>
      <c r="F132" s="26" t="s">
        <v>245</v>
      </c>
      <c r="G132" s="23">
        <v>79.5933333333333</v>
      </c>
      <c r="H132" s="24">
        <v>83.24</v>
      </c>
      <c r="I132" s="24">
        <f t="shared" si="3"/>
        <v>81.4166666666667</v>
      </c>
      <c r="J132" s="29">
        <v>1</v>
      </c>
      <c r="K132" s="30" t="s">
        <v>19</v>
      </c>
      <c r="L132" s="25"/>
    </row>
    <row r="133" ht="35" customHeight="1" spans="1:12">
      <c r="A133" s="18">
        <v>130</v>
      </c>
      <c r="B133" s="35"/>
      <c r="C133" s="25"/>
      <c r="D133" s="21"/>
      <c r="E133" s="21"/>
      <c r="F133" s="26" t="s">
        <v>246</v>
      </c>
      <c r="G133" s="23">
        <v>76.01</v>
      </c>
      <c r="H133" s="24">
        <v>83.96</v>
      </c>
      <c r="I133" s="24">
        <f t="shared" ref="I133:I164" si="4">G133*0.5+H133*0.5</f>
        <v>79.985</v>
      </c>
      <c r="J133" s="29">
        <v>2</v>
      </c>
      <c r="K133" s="29"/>
      <c r="L133" s="25"/>
    </row>
    <row r="134" ht="35" customHeight="1" spans="1:12">
      <c r="A134" s="18">
        <v>131</v>
      </c>
      <c r="B134" s="35"/>
      <c r="C134" s="20" t="s">
        <v>247</v>
      </c>
      <c r="D134" s="21" t="s">
        <v>248</v>
      </c>
      <c r="E134" s="41" t="s">
        <v>17</v>
      </c>
      <c r="F134" s="26" t="s">
        <v>249</v>
      </c>
      <c r="G134" s="23">
        <v>77.5566666666667</v>
      </c>
      <c r="H134" s="24">
        <v>84.94</v>
      </c>
      <c r="I134" s="24">
        <f t="shared" si="4"/>
        <v>81.2483333333333</v>
      </c>
      <c r="J134" s="29">
        <v>1</v>
      </c>
      <c r="K134" s="30" t="s">
        <v>19</v>
      </c>
      <c r="L134" s="25"/>
    </row>
    <row r="135" ht="35" customHeight="1" spans="1:12">
      <c r="A135" s="18">
        <v>132</v>
      </c>
      <c r="B135" s="35"/>
      <c r="C135" s="25"/>
      <c r="D135" s="21"/>
      <c r="E135" s="42"/>
      <c r="F135" s="26" t="s">
        <v>250</v>
      </c>
      <c r="G135" s="23">
        <v>76.1166666666667</v>
      </c>
      <c r="H135" s="24">
        <v>86.28</v>
      </c>
      <c r="I135" s="24">
        <f t="shared" si="4"/>
        <v>81.1983333333334</v>
      </c>
      <c r="J135" s="29">
        <v>2</v>
      </c>
      <c r="K135" s="29"/>
      <c r="L135" s="25"/>
    </row>
    <row r="136" ht="35" customHeight="1" spans="1:12">
      <c r="A136" s="18">
        <v>133</v>
      </c>
      <c r="B136" s="36"/>
      <c r="C136" s="25"/>
      <c r="D136" s="21"/>
      <c r="E136" s="43"/>
      <c r="F136" s="26" t="s">
        <v>251</v>
      </c>
      <c r="G136" s="23">
        <v>75.3033333333333</v>
      </c>
      <c r="H136" s="24">
        <v>83.58</v>
      </c>
      <c r="I136" s="24">
        <f t="shared" si="4"/>
        <v>79.4416666666666</v>
      </c>
      <c r="J136" s="29">
        <v>3</v>
      </c>
      <c r="K136" s="29"/>
      <c r="L136" s="25"/>
    </row>
    <row r="137" ht="35" customHeight="1" spans="1:12">
      <c r="A137" s="18">
        <v>134</v>
      </c>
      <c r="B137" s="19" t="s">
        <v>252</v>
      </c>
      <c r="C137" s="20" t="s">
        <v>172</v>
      </c>
      <c r="D137" s="21" t="s">
        <v>253</v>
      </c>
      <c r="E137" s="21" t="s">
        <v>17</v>
      </c>
      <c r="F137" s="26" t="str">
        <f>"张正鹏"</f>
        <v>张正鹏</v>
      </c>
      <c r="G137" s="23">
        <v>70.4366666666667</v>
      </c>
      <c r="H137" s="24">
        <v>84.44</v>
      </c>
      <c r="I137" s="24">
        <f t="shared" si="4"/>
        <v>77.4383333333333</v>
      </c>
      <c r="J137" s="29">
        <v>1</v>
      </c>
      <c r="K137" s="30" t="s">
        <v>19</v>
      </c>
      <c r="L137" s="25"/>
    </row>
    <row r="138" ht="35" customHeight="1" spans="1:12">
      <c r="A138" s="18">
        <v>135</v>
      </c>
      <c r="B138" s="18"/>
      <c r="C138" s="20" t="s">
        <v>179</v>
      </c>
      <c r="D138" s="21" t="s">
        <v>254</v>
      </c>
      <c r="E138" s="21" t="s">
        <v>17</v>
      </c>
      <c r="F138" s="26" t="s">
        <v>255</v>
      </c>
      <c r="G138" s="23">
        <v>79.83</v>
      </c>
      <c r="H138" s="24">
        <v>86.02</v>
      </c>
      <c r="I138" s="24">
        <f t="shared" si="4"/>
        <v>82.925</v>
      </c>
      <c r="J138" s="29">
        <v>1</v>
      </c>
      <c r="K138" s="30" t="s">
        <v>19</v>
      </c>
      <c r="L138" s="25"/>
    </row>
    <row r="139" ht="35" customHeight="1" spans="1:12">
      <c r="A139" s="18">
        <v>136</v>
      </c>
      <c r="B139" s="18"/>
      <c r="C139" s="25"/>
      <c r="D139" s="21"/>
      <c r="E139" s="21"/>
      <c r="F139" s="26" t="s">
        <v>256</v>
      </c>
      <c r="G139" s="23">
        <v>69.06</v>
      </c>
      <c r="H139" s="24">
        <v>0</v>
      </c>
      <c r="I139" s="24">
        <f t="shared" si="4"/>
        <v>34.53</v>
      </c>
      <c r="J139" s="29">
        <v>2</v>
      </c>
      <c r="K139" s="29"/>
      <c r="L139" s="19" t="s">
        <v>22</v>
      </c>
    </row>
    <row r="140" ht="35" customHeight="1" spans="1:12">
      <c r="A140" s="18">
        <v>137</v>
      </c>
      <c r="B140" s="18"/>
      <c r="C140" s="20" t="s">
        <v>184</v>
      </c>
      <c r="D140" s="21" t="s">
        <v>257</v>
      </c>
      <c r="E140" s="21" t="s">
        <v>17</v>
      </c>
      <c r="F140" s="26" t="s">
        <v>258</v>
      </c>
      <c r="G140" s="23">
        <v>77.8166666666667</v>
      </c>
      <c r="H140" s="24">
        <v>83.66</v>
      </c>
      <c r="I140" s="24">
        <f t="shared" si="4"/>
        <v>80.7383333333333</v>
      </c>
      <c r="J140" s="29">
        <v>1</v>
      </c>
      <c r="K140" s="30" t="s">
        <v>19</v>
      </c>
      <c r="L140" s="25"/>
    </row>
    <row r="141" ht="35" customHeight="1" spans="1:12">
      <c r="A141" s="18">
        <v>138</v>
      </c>
      <c r="B141" s="18"/>
      <c r="C141" s="20" t="s">
        <v>247</v>
      </c>
      <c r="D141" s="21" t="s">
        <v>259</v>
      </c>
      <c r="E141" s="21" t="s">
        <v>17</v>
      </c>
      <c r="F141" s="26" t="s">
        <v>260</v>
      </c>
      <c r="G141" s="23">
        <v>71.8666666666667</v>
      </c>
      <c r="H141" s="24">
        <v>82.96</v>
      </c>
      <c r="I141" s="24">
        <f t="shared" si="4"/>
        <v>77.4133333333334</v>
      </c>
      <c r="J141" s="29">
        <v>1</v>
      </c>
      <c r="K141" s="30" t="s">
        <v>19</v>
      </c>
      <c r="L141" s="25"/>
    </row>
    <row r="142" ht="35" customHeight="1" spans="1:12">
      <c r="A142" s="18">
        <v>139</v>
      </c>
      <c r="B142" s="20" t="s">
        <v>261</v>
      </c>
      <c r="C142" s="19" t="s">
        <v>262</v>
      </c>
      <c r="D142" s="21" t="s">
        <v>263</v>
      </c>
      <c r="E142" s="21" t="s">
        <v>17</v>
      </c>
      <c r="F142" s="26" t="str">
        <f>"程小红"</f>
        <v>程小红</v>
      </c>
      <c r="G142" s="23">
        <v>62.2566666666667</v>
      </c>
      <c r="H142" s="24">
        <v>85.7</v>
      </c>
      <c r="I142" s="24">
        <f t="shared" si="4"/>
        <v>73.9783333333334</v>
      </c>
      <c r="J142" s="29">
        <v>1</v>
      </c>
      <c r="K142" s="30" t="s">
        <v>19</v>
      </c>
      <c r="L142" s="25"/>
    </row>
    <row r="143" ht="35" customHeight="1" spans="1:12">
      <c r="A143" s="18">
        <v>140</v>
      </c>
      <c r="B143" s="25"/>
      <c r="C143" s="19" t="s">
        <v>264</v>
      </c>
      <c r="D143" s="21" t="s">
        <v>265</v>
      </c>
      <c r="E143" s="21" t="s">
        <v>17</v>
      </c>
      <c r="F143" s="26" t="str">
        <f>"李君丽"</f>
        <v>李君丽</v>
      </c>
      <c r="G143" s="23">
        <v>74.52</v>
      </c>
      <c r="H143" s="24">
        <v>80.18</v>
      </c>
      <c r="I143" s="24">
        <f t="shared" si="4"/>
        <v>77.35</v>
      </c>
      <c r="J143" s="29">
        <v>1</v>
      </c>
      <c r="K143" s="30" t="s">
        <v>19</v>
      </c>
      <c r="L143" s="25"/>
    </row>
    <row r="144" ht="35" customHeight="1" spans="1:12">
      <c r="A144" s="18">
        <v>141</v>
      </c>
      <c r="B144" s="25"/>
      <c r="C144" s="20" t="s">
        <v>266</v>
      </c>
      <c r="D144" s="21" t="s">
        <v>267</v>
      </c>
      <c r="E144" s="21" t="s">
        <v>17</v>
      </c>
      <c r="F144" s="26" t="str">
        <f>"陈毅"</f>
        <v>陈毅</v>
      </c>
      <c r="G144" s="23">
        <v>72.1766666666667</v>
      </c>
      <c r="H144" s="24">
        <v>83.78</v>
      </c>
      <c r="I144" s="24">
        <f t="shared" si="4"/>
        <v>77.9783333333334</v>
      </c>
      <c r="J144" s="29">
        <v>1</v>
      </c>
      <c r="K144" s="30" t="s">
        <v>19</v>
      </c>
      <c r="L144" s="25"/>
    </row>
    <row r="145" ht="35" customHeight="1" spans="1:12">
      <c r="A145" s="18">
        <v>142</v>
      </c>
      <c r="B145" s="25"/>
      <c r="C145" s="19" t="s">
        <v>268</v>
      </c>
      <c r="D145" s="21" t="s">
        <v>269</v>
      </c>
      <c r="E145" s="21" t="s">
        <v>17</v>
      </c>
      <c r="F145" s="26" t="str">
        <f>"朱俊华"</f>
        <v>朱俊华</v>
      </c>
      <c r="G145" s="23">
        <v>69.3733333333333</v>
      </c>
      <c r="H145" s="24">
        <v>80.94</v>
      </c>
      <c r="I145" s="24">
        <f t="shared" si="4"/>
        <v>75.1566666666667</v>
      </c>
      <c r="J145" s="29">
        <v>1</v>
      </c>
      <c r="K145" s="30" t="s">
        <v>19</v>
      </c>
      <c r="L145" s="25"/>
    </row>
    <row r="146" ht="34" customHeight="1" spans="1:12">
      <c r="A146" s="18">
        <v>143</v>
      </c>
      <c r="B146" s="25"/>
      <c r="C146" s="19" t="s">
        <v>270</v>
      </c>
      <c r="D146" s="21" t="s">
        <v>271</v>
      </c>
      <c r="E146" s="21" t="s">
        <v>31</v>
      </c>
      <c r="F146" s="26" t="s">
        <v>272</v>
      </c>
      <c r="G146" s="23">
        <v>72.15</v>
      </c>
      <c r="H146" s="24">
        <v>85.26</v>
      </c>
      <c r="I146" s="24">
        <f t="shared" si="4"/>
        <v>78.705</v>
      </c>
      <c r="J146" s="29">
        <v>1</v>
      </c>
      <c r="K146" s="30" t="s">
        <v>19</v>
      </c>
      <c r="L146" s="25"/>
    </row>
    <row r="147" ht="34" customHeight="1" spans="1:12">
      <c r="A147" s="18">
        <v>144</v>
      </c>
      <c r="B147" s="25"/>
      <c r="C147" s="18"/>
      <c r="D147" s="21"/>
      <c r="E147" s="21"/>
      <c r="F147" s="26" t="s">
        <v>273</v>
      </c>
      <c r="G147" s="23">
        <v>71.4033333333333</v>
      </c>
      <c r="H147" s="24">
        <v>82.14</v>
      </c>
      <c r="I147" s="24">
        <f t="shared" si="4"/>
        <v>76.7716666666666</v>
      </c>
      <c r="J147" s="29">
        <v>2</v>
      </c>
      <c r="K147" s="30" t="s">
        <v>19</v>
      </c>
      <c r="L147" s="25"/>
    </row>
    <row r="148" ht="34" customHeight="1" spans="1:12">
      <c r="A148" s="18">
        <v>145</v>
      </c>
      <c r="B148" s="25"/>
      <c r="C148" s="18"/>
      <c r="D148" s="21"/>
      <c r="E148" s="21"/>
      <c r="F148" s="26" t="s">
        <v>274</v>
      </c>
      <c r="G148" s="23">
        <v>66.29</v>
      </c>
      <c r="H148" s="24">
        <v>82.58</v>
      </c>
      <c r="I148" s="24">
        <f t="shared" si="4"/>
        <v>74.435</v>
      </c>
      <c r="J148" s="29">
        <v>3</v>
      </c>
      <c r="K148" s="29"/>
      <c r="L148" s="25"/>
    </row>
    <row r="149" ht="34" customHeight="1" spans="1:12">
      <c r="A149" s="18">
        <v>146</v>
      </c>
      <c r="B149" s="25"/>
      <c r="C149" s="20" t="s">
        <v>275</v>
      </c>
      <c r="D149" s="21" t="s">
        <v>276</v>
      </c>
      <c r="E149" s="21" t="s">
        <v>17</v>
      </c>
      <c r="F149" s="26" t="s">
        <v>277</v>
      </c>
      <c r="G149" s="23">
        <v>77.4733333333333</v>
      </c>
      <c r="H149" s="24">
        <v>84.48</v>
      </c>
      <c r="I149" s="24">
        <f t="shared" si="4"/>
        <v>80.9766666666667</v>
      </c>
      <c r="J149" s="29">
        <v>1</v>
      </c>
      <c r="K149" s="30" t="s">
        <v>19</v>
      </c>
      <c r="L149" s="25"/>
    </row>
    <row r="150" ht="34" customHeight="1" spans="1:12">
      <c r="A150" s="18">
        <v>147</v>
      </c>
      <c r="B150" s="25"/>
      <c r="C150" s="25"/>
      <c r="D150" s="21"/>
      <c r="E150" s="21"/>
      <c r="F150" s="26" t="s">
        <v>278</v>
      </c>
      <c r="G150" s="23">
        <v>67.8933333333333</v>
      </c>
      <c r="H150" s="24">
        <v>82.68</v>
      </c>
      <c r="I150" s="24">
        <f t="shared" si="4"/>
        <v>75.2866666666667</v>
      </c>
      <c r="J150" s="29">
        <v>2</v>
      </c>
      <c r="K150" s="29"/>
      <c r="L150" s="25"/>
    </row>
    <row r="151" ht="34" customHeight="1" spans="1:12">
      <c r="A151" s="18">
        <v>148</v>
      </c>
      <c r="B151" s="25"/>
      <c r="C151" s="20" t="s">
        <v>279</v>
      </c>
      <c r="D151" s="21" t="s">
        <v>280</v>
      </c>
      <c r="E151" s="21" t="s">
        <v>17</v>
      </c>
      <c r="F151" s="26" t="str">
        <f>"张婧婷"</f>
        <v>张婧婷</v>
      </c>
      <c r="G151" s="23">
        <v>72.1133333333333</v>
      </c>
      <c r="H151" s="24">
        <v>84.08</v>
      </c>
      <c r="I151" s="24">
        <f t="shared" si="4"/>
        <v>78.0966666666666</v>
      </c>
      <c r="J151" s="29">
        <v>1</v>
      </c>
      <c r="K151" s="30" t="s">
        <v>19</v>
      </c>
      <c r="L151" s="25"/>
    </row>
    <row r="152" ht="34" customHeight="1" spans="1:12">
      <c r="A152" s="18">
        <v>149</v>
      </c>
      <c r="B152" s="25"/>
      <c r="C152" s="19" t="s">
        <v>281</v>
      </c>
      <c r="D152" s="21" t="s">
        <v>282</v>
      </c>
      <c r="E152" s="21" t="s">
        <v>17</v>
      </c>
      <c r="F152" s="26" t="s">
        <v>283</v>
      </c>
      <c r="G152" s="23">
        <v>69.9833333333333</v>
      </c>
      <c r="H152" s="24">
        <v>80.3</v>
      </c>
      <c r="I152" s="24">
        <f t="shared" si="4"/>
        <v>75.1416666666667</v>
      </c>
      <c r="J152" s="29">
        <v>1</v>
      </c>
      <c r="K152" s="30" t="s">
        <v>19</v>
      </c>
      <c r="L152" s="25"/>
    </row>
    <row r="153" ht="33" customHeight="1" spans="1:12">
      <c r="A153" s="18">
        <v>150</v>
      </c>
      <c r="B153" s="25"/>
      <c r="C153" s="18"/>
      <c r="D153" s="21"/>
      <c r="E153" s="21"/>
      <c r="F153" s="26" t="s">
        <v>284</v>
      </c>
      <c r="G153" s="23">
        <v>65.46</v>
      </c>
      <c r="H153" s="24">
        <v>0</v>
      </c>
      <c r="I153" s="24">
        <f t="shared" si="4"/>
        <v>32.73</v>
      </c>
      <c r="J153" s="29">
        <v>2</v>
      </c>
      <c r="K153" s="29"/>
      <c r="L153" s="20" t="s">
        <v>22</v>
      </c>
    </row>
    <row r="154" s="3" customFormat="1" ht="33" customHeight="1" spans="1:12">
      <c r="A154" s="18">
        <v>151</v>
      </c>
      <c r="B154" s="44"/>
      <c r="C154" s="26" t="s">
        <v>285</v>
      </c>
      <c r="D154" s="37" t="s">
        <v>286</v>
      </c>
      <c r="E154" s="37" t="s">
        <v>17</v>
      </c>
      <c r="F154" s="26" t="str">
        <f>"王庆鹏"</f>
        <v>王庆鹏</v>
      </c>
      <c r="G154" s="38">
        <v>65.3733333333333</v>
      </c>
      <c r="H154" s="39">
        <v>0</v>
      </c>
      <c r="I154" s="39">
        <f t="shared" si="4"/>
        <v>32.6866666666667</v>
      </c>
      <c r="J154" s="40">
        <v>1</v>
      </c>
      <c r="K154" s="40"/>
      <c r="L154" s="20" t="s">
        <v>22</v>
      </c>
    </row>
    <row r="155" ht="35" customHeight="1" spans="1:12">
      <c r="A155" s="18">
        <v>152</v>
      </c>
      <c r="B155" s="25"/>
      <c r="C155" s="20" t="s">
        <v>287</v>
      </c>
      <c r="D155" s="21" t="s">
        <v>288</v>
      </c>
      <c r="E155" s="21" t="s">
        <v>17</v>
      </c>
      <c r="F155" s="26" t="str">
        <f>"镇祥繁"</f>
        <v>镇祥繁</v>
      </c>
      <c r="G155" s="23">
        <v>78.01</v>
      </c>
      <c r="H155" s="24">
        <v>83.88</v>
      </c>
      <c r="I155" s="24">
        <f t="shared" si="4"/>
        <v>80.945</v>
      </c>
      <c r="J155" s="29">
        <v>1</v>
      </c>
      <c r="K155" s="30" t="s">
        <v>19</v>
      </c>
      <c r="L155" s="22"/>
    </row>
    <row r="156" ht="38" customHeight="1" spans="1:12">
      <c r="A156" s="18">
        <v>153</v>
      </c>
      <c r="B156" s="20" t="s">
        <v>289</v>
      </c>
      <c r="C156" s="20" t="s">
        <v>290</v>
      </c>
      <c r="D156" s="21" t="s">
        <v>291</v>
      </c>
      <c r="E156" s="21" t="s">
        <v>17</v>
      </c>
      <c r="F156" s="26" t="str">
        <f>"李先仙"</f>
        <v>李先仙</v>
      </c>
      <c r="G156" s="23">
        <v>73.9566666666667</v>
      </c>
      <c r="H156" s="24">
        <v>80.16</v>
      </c>
      <c r="I156" s="24">
        <f t="shared" si="4"/>
        <v>77.0583333333334</v>
      </c>
      <c r="J156" s="29">
        <v>1</v>
      </c>
      <c r="K156" s="30" t="s">
        <v>19</v>
      </c>
      <c r="L156" s="25"/>
    </row>
    <row r="157" ht="38" customHeight="1" spans="1:12">
      <c r="A157" s="18">
        <v>154</v>
      </c>
      <c r="B157" s="25"/>
      <c r="C157" s="20" t="s">
        <v>292</v>
      </c>
      <c r="D157" s="21" t="s">
        <v>293</v>
      </c>
      <c r="E157" s="21" t="s">
        <v>17</v>
      </c>
      <c r="F157" s="26" t="s">
        <v>294</v>
      </c>
      <c r="G157" s="23">
        <v>72.1366666666667</v>
      </c>
      <c r="H157" s="24">
        <v>83.64</v>
      </c>
      <c r="I157" s="24">
        <f t="shared" si="4"/>
        <v>77.8883333333333</v>
      </c>
      <c r="J157" s="29">
        <v>1</v>
      </c>
      <c r="K157" s="30" t="s">
        <v>19</v>
      </c>
      <c r="L157" s="25"/>
    </row>
    <row r="158" ht="38" customHeight="1" spans="1:12">
      <c r="A158" s="18">
        <v>155</v>
      </c>
      <c r="B158" s="25"/>
      <c r="C158" s="25"/>
      <c r="D158" s="21"/>
      <c r="E158" s="21"/>
      <c r="F158" s="26" t="s">
        <v>295</v>
      </c>
      <c r="G158" s="23">
        <v>75.72</v>
      </c>
      <c r="H158" s="24">
        <v>0</v>
      </c>
      <c r="I158" s="24">
        <f t="shared" si="4"/>
        <v>37.86</v>
      </c>
      <c r="J158" s="29">
        <v>2</v>
      </c>
      <c r="K158" s="29"/>
      <c r="L158" s="20" t="s">
        <v>22</v>
      </c>
    </row>
    <row r="159" ht="38" customHeight="1" spans="1:12">
      <c r="A159" s="18">
        <v>156</v>
      </c>
      <c r="B159" s="25"/>
      <c r="C159" s="20" t="s">
        <v>279</v>
      </c>
      <c r="D159" s="21" t="s">
        <v>296</v>
      </c>
      <c r="E159" s="21" t="s">
        <v>17</v>
      </c>
      <c r="F159" s="26" t="s">
        <v>297</v>
      </c>
      <c r="G159" s="23">
        <v>70.2066666666667</v>
      </c>
      <c r="H159" s="24">
        <v>80.16</v>
      </c>
      <c r="I159" s="24">
        <f t="shared" si="4"/>
        <v>75.1833333333334</v>
      </c>
      <c r="J159" s="29">
        <v>1</v>
      </c>
      <c r="K159" s="30" t="s">
        <v>19</v>
      </c>
      <c r="L159" s="25"/>
    </row>
    <row r="160" ht="38" customHeight="1" spans="1:12">
      <c r="A160" s="18">
        <v>157</v>
      </c>
      <c r="B160" s="19" t="s">
        <v>298</v>
      </c>
      <c r="C160" s="20" t="s">
        <v>299</v>
      </c>
      <c r="D160" s="21" t="s">
        <v>300</v>
      </c>
      <c r="E160" s="21" t="s">
        <v>31</v>
      </c>
      <c r="F160" s="26" t="s">
        <v>301</v>
      </c>
      <c r="G160" s="23">
        <v>76.1666666666667</v>
      </c>
      <c r="H160" s="24">
        <v>83.74</v>
      </c>
      <c r="I160" s="24">
        <f t="shared" si="4"/>
        <v>79.9533333333333</v>
      </c>
      <c r="J160" s="29">
        <v>1</v>
      </c>
      <c r="K160" s="30" t="s">
        <v>19</v>
      </c>
      <c r="L160" s="25"/>
    </row>
    <row r="161" ht="38" customHeight="1" spans="1:12">
      <c r="A161" s="18">
        <v>158</v>
      </c>
      <c r="B161" s="18"/>
      <c r="C161" s="25"/>
      <c r="D161" s="21"/>
      <c r="E161" s="21"/>
      <c r="F161" s="26" t="s">
        <v>302</v>
      </c>
      <c r="G161" s="23">
        <v>68.9933333333333</v>
      </c>
      <c r="H161" s="24">
        <v>82.28</v>
      </c>
      <c r="I161" s="24">
        <f t="shared" si="4"/>
        <v>75.6366666666667</v>
      </c>
      <c r="J161" s="29">
        <v>2</v>
      </c>
      <c r="K161" s="30" t="s">
        <v>19</v>
      </c>
      <c r="L161" s="25"/>
    </row>
    <row r="162" ht="38" customHeight="1" spans="1:12">
      <c r="A162" s="18">
        <v>159</v>
      </c>
      <c r="B162" s="19" t="s">
        <v>303</v>
      </c>
      <c r="C162" s="20" t="s">
        <v>304</v>
      </c>
      <c r="D162" s="21" t="s">
        <v>305</v>
      </c>
      <c r="E162" s="21" t="s">
        <v>31</v>
      </c>
      <c r="F162" s="26" t="s">
        <v>306</v>
      </c>
      <c r="G162" s="23">
        <v>73.7266666666667</v>
      </c>
      <c r="H162" s="24">
        <v>84.58</v>
      </c>
      <c r="I162" s="24">
        <f t="shared" si="4"/>
        <v>79.1533333333334</v>
      </c>
      <c r="J162" s="29">
        <v>1</v>
      </c>
      <c r="K162" s="30" t="s">
        <v>19</v>
      </c>
      <c r="L162" s="25"/>
    </row>
    <row r="163" ht="38" customHeight="1" spans="1:12">
      <c r="A163" s="18">
        <v>160</v>
      </c>
      <c r="B163" s="18"/>
      <c r="C163" s="25"/>
      <c r="D163" s="21"/>
      <c r="E163" s="21"/>
      <c r="F163" s="26" t="s">
        <v>307</v>
      </c>
      <c r="G163" s="23">
        <v>63.72</v>
      </c>
      <c r="H163" s="24">
        <v>82.84</v>
      </c>
      <c r="I163" s="24">
        <f t="shared" si="4"/>
        <v>73.28</v>
      </c>
      <c r="J163" s="29">
        <v>2</v>
      </c>
      <c r="K163" s="30" t="s">
        <v>19</v>
      </c>
      <c r="L163" s="25"/>
    </row>
    <row r="164" ht="38" customHeight="1" spans="1:12">
      <c r="A164" s="18">
        <v>161</v>
      </c>
      <c r="B164" s="19" t="s">
        <v>308</v>
      </c>
      <c r="C164" s="20" t="s">
        <v>24</v>
      </c>
      <c r="D164" s="21" t="s">
        <v>309</v>
      </c>
      <c r="E164" s="21" t="s">
        <v>17</v>
      </c>
      <c r="F164" s="26" t="s">
        <v>310</v>
      </c>
      <c r="G164" s="23">
        <v>63.18</v>
      </c>
      <c r="H164" s="24">
        <v>85</v>
      </c>
      <c r="I164" s="24">
        <f t="shared" si="4"/>
        <v>74.09</v>
      </c>
      <c r="J164" s="29">
        <v>1</v>
      </c>
      <c r="K164" s="30" t="s">
        <v>19</v>
      </c>
      <c r="L164" s="25"/>
    </row>
    <row r="165" s="3" customFormat="1" ht="38" customHeight="1" spans="1:12">
      <c r="A165" s="18">
        <v>162</v>
      </c>
      <c r="B165" s="26" t="s">
        <v>311</v>
      </c>
      <c r="C165" s="22" t="s">
        <v>24</v>
      </c>
      <c r="D165" s="37" t="s">
        <v>312</v>
      </c>
      <c r="E165" s="37" t="s">
        <v>17</v>
      </c>
      <c r="F165" s="26" t="str">
        <f>"李翊翔"</f>
        <v>李翊翔</v>
      </c>
      <c r="G165" s="38">
        <v>66.04</v>
      </c>
      <c r="H165" s="39">
        <v>0</v>
      </c>
      <c r="I165" s="39">
        <f t="shared" ref="I165:I186" si="5">G165*0.5+H165*0.5</f>
        <v>33.02</v>
      </c>
      <c r="J165" s="40">
        <v>1</v>
      </c>
      <c r="K165" s="40"/>
      <c r="L165" s="20" t="s">
        <v>22</v>
      </c>
    </row>
    <row r="166" ht="38" customHeight="1" spans="1:12">
      <c r="A166" s="18">
        <v>163</v>
      </c>
      <c r="B166" s="19" t="s">
        <v>313</v>
      </c>
      <c r="C166" s="20" t="s">
        <v>24</v>
      </c>
      <c r="D166" s="21" t="s">
        <v>314</v>
      </c>
      <c r="E166" s="21" t="s">
        <v>17</v>
      </c>
      <c r="F166" s="26" t="s">
        <v>315</v>
      </c>
      <c r="G166" s="23">
        <v>71.61</v>
      </c>
      <c r="H166" s="24">
        <v>83.22</v>
      </c>
      <c r="I166" s="24">
        <f t="shared" si="5"/>
        <v>77.415</v>
      </c>
      <c r="J166" s="29">
        <v>1</v>
      </c>
      <c r="K166" s="30" t="s">
        <v>19</v>
      </c>
      <c r="L166" s="25"/>
    </row>
    <row r="167" ht="38" customHeight="1" spans="1:12">
      <c r="A167" s="18">
        <v>164</v>
      </c>
      <c r="B167" s="19" t="s">
        <v>316</v>
      </c>
      <c r="C167" s="20" t="s">
        <v>317</v>
      </c>
      <c r="D167" s="21" t="s">
        <v>318</v>
      </c>
      <c r="E167" s="21" t="s">
        <v>17</v>
      </c>
      <c r="F167" s="26" t="s">
        <v>319</v>
      </c>
      <c r="G167" s="23">
        <v>72.7166666666667</v>
      </c>
      <c r="H167" s="24">
        <v>82.24</v>
      </c>
      <c r="I167" s="24">
        <f t="shared" si="5"/>
        <v>77.4783333333334</v>
      </c>
      <c r="J167" s="29">
        <v>1</v>
      </c>
      <c r="K167" s="30" t="s">
        <v>19</v>
      </c>
      <c r="L167" s="25"/>
    </row>
    <row r="168" s="2" customFormat="1" ht="38" customHeight="1" spans="1:12">
      <c r="A168" s="18">
        <v>165</v>
      </c>
      <c r="B168" s="18"/>
      <c r="C168" s="25"/>
      <c r="D168" s="21"/>
      <c r="E168" s="21"/>
      <c r="F168" s="26" t="s">
        <v>320</v>
      </c>
      <c r="G168" s="23">
        <v>70.5133333333333</v>
      </c>
      <c r="H168" s="24">
        <v>81.74</v>
      </c>
      <c r="I168" s="24">
        <f t="shared" si="5"/>
        <v>76.1266666666667</v>
      </c>
      <c r="J168" s="29">
        <v>2</v>
      </c>
      <c r="K168" s="29"/>
      <c r="L168" s="25"/>
    </row>
    <row r="169" s="2" customFormat="1" ht="38" customHeight="1" spans="1:12">
      <c r="A169" s="18">
        <v>166</v>
      </c>
      <c r="B169" s="18"/>
      <c r="C169" s="25"/>
      <c r="D169" s="21"/>
      <c r="E169" s="21"/>
      <c r="F169" s="26" t="s">
        <v>321</v>
      </c>
      <c r="G169" s="23">
        <v>70.3266666666667</v>
      </c>
      <c r="H169" s="24">
        <v>79.84</v>
      </c>
      <c r="I169" s="24">
        <f t="shared" si="5"/>
        <v>75.0833333333333</v>
      </c>
      <c r="J169" s="29">
        <v>3</v>
      </c>
      <c r="K169" s="29"/>
      <c r="L169" s="25"/>
    </row>
    <row r="170" s="2" customFormat="1" ht="38" customHeight="1" spans="1:12">
      <c r="A170" s="18">
        <v>167</v>
      </c>
      <c r="B170" s="45" t="s">
        <v>322</v>
      </c>
      <c r="C170" s="20" t="s">
        <v>323</v>
      </c>
      <c r="D170" s="21" t="s">
        <v>324</v>
      </c>
      <c r="E170" s="21" t="s">
        <v>17</v>
      </c>
      <c r="F170" s="26" t="s">
        <v>325</v>
      </c>
      <c r="G170" s="23">
        <v>74.04</v>
      </c>
      <c r="H170" s="24">
        <v>83.58</v>
      </c>
      <c r="I170" s="24">
        <f t="shared" si="5"/>
        <v>78.81</v>
      </c>
      <c r="J170" s="29">
        <v>1</v>
      </c>
      <c r="K170" s="30" t="s">
        <v>19</v>
      </c>
      <c r="L170" s="25"/>
    </row>
    <row r="171" s="2" customFormat="1" ht="38" customHeight="1" spans="1:12">
      <c r="A171" s="18">
        <v>168</v>
      </c>
      <c r="B171" s="18"/>
      <c r="C171" s="25"/>
      <c r="D171" s="21"/>
      <c r="E171" s="21"/>
      <c r="F171" s="26" t="s">
        <v>326</v>
      </c>
      <c r="G171" s="23">
        <v>72.33</v>
      </c>
      <c r="H171" s="24">
        <v>85.08</v>
      </c>
      <c r="I171" s="24">
        <f t="shared" si="5"/>
        <v>78.705</v>
      </c>
      <c r="J171" s="29">
        <v>2</v>
      </c>
      <c r="K171" s="29"/>
      <c r="L171" s="25"/>
    </row>
    <row r="172" s="2" customFormat="1" ht="38" customHeight="1" spans="1:12">
      <c r="A172" s="18">
        <v>169</v>
      </c>
      <c r="B172" s="18"/>
      <c r="C172" s="25"/>
      <c r="D172" s="21"/>
      <c r="E172" s="21"/>
      <c r="F172" s="26" t="s">
        <v>327</v>
      </c>
      <c r="G172" s="23">
        <v>74.2066666666667</v>
      </c>
      <c r="H172" s="24">
        <v>82.3</v>
      </c>
      <c r="I172" s="24">
        <f t="shared" si="5"/>
        <v>78.2533333333334</v>
      </c>
      <c r="J172" s="29">
        <v>3</v>
      </c>
      <c r="K172" s="29"/>
      <c r="L172" s="25"/>
    </row>
    <row r="173" ht="38" customHeight="1" spans="1:12">
      <c r="A173" s="18">
        <v>170</v>
      </c>
      <c r="B173" s="19" t="s">
        <v>328</v>
      </c>
      <c r="C173" s="20" t="s">
        <v>24</v>
      </c>
      <c r="D173" s="21" t="s">
        <v>329</v>
      </c>
      <c r="E173" s="21" t="s">
        <v>17</v>
      </c>
      <c r="F173" s="26" t="str">
        <f>"黄乾鹏"</f>
        <v>黄乾鹏</v>
      </c>
      <c r="G173" s="23">
        <v>72.4833333333333</v>
      </c>
      <c r="H173" s="24">
        <v>84.76</v>
      </c>
      <c r="I173" s="24">
        <f t="shared" si="5"/>
        <v>78.6216666666667</v>
      </c>
      <c r="J173" s="29">
        <v>1</v>
      </c>
      <c r="K173" s="30" t="s">
        <v>19</v>
      </c>
      <c r="L173" s="25"/>
    </row>
    <row r="174" ht="38" customHeight="1" spans="1:12">
      <c r="A174" s="18">
        <v>171</v>
      </c>
      <c r="B174" s="19" t="s">
        <v>330</v>
      </c>
      <c r="C174" s="20" t="s">
        <v>24</v>
      </c>
      <c r="D174" s="21" t="s">
        <v>331</v>
      </c>
      <c r="E174" s="21" t="s">
        <v>17</v>
      </c>
      <c r="F174" s="26" t="s">
        <v>332</v>
      </c>
      <c r="G174" s="23">
        <v>77.7533333333333</v>
      </c>
      <c r="H174" s="24">
        <v>82.06</v>
      </c>
      <c r="I174" s="24">
        <f t="shared" si="5"/>
        <v>79.9066666666667</v>
      </c>
      <c r="J174" s="29">
        <v>1</v>
      </c>
      <c r="K174" s="30" t="s">
        <v>19</v>
      </c>
      <c r="L174" s="25"/>
    </row>
    <row r="175" ht="38" customHeight="1" spans="1:12">
      <c r="A175" s="18">
        <v>172</v>
      </c>
      <c r="B175" s="45" t="s">
        <v>333</v>
      </c>
      <c r="C175" s="20" t="s">
        <v>317</v>
      </c>
      <c r="D175" s="21" t="s">
        <v>334</v>
      </c>
      <c r="E175" s="21" t="s">
        <v>17</v>
      </c>
      <c r="F175" s="26" t="str">
        <f>"姚涞"</f>
        <v>姚涞</v>
      </c>
      <c r="G175" s="23">
        <v>59.1733333333333</v>
      </c>
      <c r="H175" s="24">
        <v>81.04</v>
      </c>
      <c r="I175" s="24">
        <f t="shared" si="5"/>
        <v>70.1066666666667</v>
      </c>
      <c r="J175" s="29">
        <v>1</v>
      </c>
      <c r="K175" s="30" t="s">
        <v>19</v>
      </c>
      <c r="L175" s="25"/>
    </row>
    <row r="176" ht="38" customHeight="1" spans="1:12">
      <c r="A176" s="18">
        <v>173</v>
      </c>
      <c r="B176" s="19" t="s">
        <v>335</v>
      </c>
      <c r="C176" s="20" t="s">
        <v>24</v>
      </c>
      <c r="D176" s="21" t="s">
        <v>336</v>
      </c>
      <c r="E176" s="21" t="s">
        <v>17</v>
      </c>
      <c r="F176" s="26" t="s">
        <v>337</v>
      </c>
      <c r="G176" s="23">
        <v>76.0766666666667</v>
      </c>
      <c r="H176" s="24">
        <v>82.76</v>
      </c>
      <c r="I176" s="24">
        <f t="shared" si="5"/>
        <v>79.4183333333334</v>
      </c>
      <c r="J176" s="29">
        <v>1</v>
      </c>
      <c r="K176" s="30" t="s">
        <v>19</v>
      </c>
      <c r="L176" s="25"/>
    </row>
    <row r="177" ht="38" customHeight="1" spans="1:12">
      <c r="A177" s="18">
        <v>174</v>
      </c>
      <c r="B177" s="19" t="s">
        <v>338</v>
      </c>
      <c r="C177" s="20" t="s">
        <v>317</v>
      </c>
      <c r="D177" s="21" t="s">
        <v>339</v>
      </c>
      <c r="E177" s="21" t="s">
        <v>17</v>
      </c>
      <c r="F177" s="26" t="s">
        <v>340</v>
      </c>
      <c r="G177" s="23">
        <v>62.8033333333333</v>
      </c>
      <c r="H177" s="24">
        <v>82.54</v>
      </c>
      <c r="I177" s="24">
        <f t="shared" si="5"/>
        <v>72.6716666666667</v>
      </c>
      <c r="J177" s="29">
        <v>1</v>
      </c>
      <c r="K177" s="30" t="s">
        <v>19</v>
      </c>
      <c r="L177" s="25"/>
    </row>
    <row r="178" ht="38" customHeight="1" spans="1:12">
      <c r="A178" s="18">
        <v>175</v>
      </c>
      <c r="B178" s="19" t="s">
        <v>341</v>
      </c>
      <c r="C178" s="20" t="s">
        <v>342</v>
      </c>
      <c r="D178" s="21" t="s">
        <v>343</v>
      </c>
      <c r="E178" s="21" t="s">
        <v>17</v>
      </c>
      <c r="F178" s="26" t="s">
        <v>344</v>
      </c>
      <c r="G178" s="23">
        <v>68.6066666666667</v>
      </c>
      <c r="H178" s="24">
        <v>82.96</v>
      </c>
      <c r="I178" s="24">
        <f t="shared" si="5"/>
        <v>75.7833333333333</v>
      </c>
      <c r="J178" s="29">
        <v>1</v>
      </c>
      <c r="K178" s="30" t="s">
        <v>19</v>
      </c>
      <c r="L178" s="25"/>
    </row>
    <row r="179" ht="38" customHeight="1" spans="1:12">
      <c r="A179" s="18">
        <v>176</v>
      </c>
      <c r="B179" s="18"/>
      <c r="C179" s="25"/>
      <c r="D179" s="21"/>
      <c r="E179" s="21"/>
      <c r="F179" s="26" t="s">
        <v>345</v>
      </c>
      <c r="G179" s="23">
        <v>67.58</v>
      </c>
      <c r="H179" s="24">
        <v>83.76</v>
      </c>
      <c r="I179" s="24">
        <f t="shared" si="5"/>
        <v>75.67</v>
      </c>
      <c r="J179" s="29">
        <v>2</v>
      </c>
      <c r="K179" s="29"/>
      <c r="L179" s="25"/>
    </row>
    <row r="180" ht="37" customHeight="1" spans="1:12">
      <c r="A180" s="18">
        <v>177</v>
      </c>
      <c r="B180" s="19" t="s">
        <v>346</v>
      </c>
      <c r="C180" s="20" t="s">
        <v>347</v>
      </c>
      <c r="D180" s="21" t="s">
        <v>348</v>
      </c>
      <c r="E180" s="21" t="s">
        <v>17</v>
      </c>
      <c r="F180" s="26" t="s">
        <v>349</v>
      </c>
      <c r="G180" s="23">
        <v>71.1033333333333</v>
      </c>
      <c r="H180" s="24">
        <v>83.32</v>
      </c>
      <c r="I180" s="24">
        <f t="shared" si="5"/>
        <v>77.2116666666666</v>
      </c>
      <c r="J180" s="29">
        <v>1</v>
      </c>
      <c r="K180" s="30" t="s">
        <v>19</v>
      </c>
      <c r="L180" s="25"/>
    </row>
    <row r="181" ht="37" customHeight="1" spans="1:12">
      <c r="A181" s="18">
        <v>178</v>
      </c>
      <c r="B181" s="18"/>
      <c r="C181" s="25"/>
      <c r="D181" s="21"/>
      <c r="E181" s="21"/>
      <c r="F181" s="26" t="s">
        <v>350</v>
      </c>
      <c r="G181" s="23">
        <v>68.3833333333333</v>
      </c>
      <c r="H181" s="24">
        <v>81.96</v>
      </c>
      <c r="I181" s="24">
        <f t="shared" si="5"/>
        <v>75.1716666666667</v>
      </c>
      <c r="J181" s="29">
        <v>2</v>
      </c>
      <c r="K181" s="29"/>
      <c r="L181" s="25"/>
    </row>
    <row r="182" ht="37" customHeight="1" spans="1:12">
      <c r="A182" s="18">
        <v>179</v>
      </c>
      <c r="B182" s="18"/>
      <c r="C182" s="25"/>
      <c r="D182" s="21"/>
      <c r="E182" s="21"/>
      <c r="F182" s="26" t="s">
        <v>351</v>
      </c>
      <c r="G182" s="23">
        <v>66.84</v>
      </c>
      <c r="H182" s="24">
        <v>82.94</v>
      </c>
      <c r="I182" s="24">
        <f t="shared" si="5"/>
        <v>74.89</v>
      </c>
      <c r="J182" s="29">
        <v>3</v>
      </c>
      <c r="K182" s="29"/>
      <c r="L182" s="25"/>
    </row>
    <row r="183" ht="37" customHeight="1" spans="1:12">
      <c r="A183" s="18">
        <v>180</v>
      </c>
      <c r="B183" s="19" t="s">
        <v>352</v>
      </c>
      <c r="C183" s="20" t="s">
        <v>24</v>
      </c>
      <c r="D183" s="21" t="s">
        <v>353</v>
      </c>
      <c r="E183" s="21" t="s">
        <v>17</v>
      </c>
      <c r="F183" s="26" t="s">
        <v>354</v>
      </c>
      <c r="G183" s="23">
        <v>68.99</v>
      </c>
      <c r="H183" s="24">
        <v>83.34</v>
      </c>
      <c r="I183" s="24">
        <f t="shared" si="5"/>
        <v>76.165</v>
      </c>
      <c r="J183" s="29">
        <v>1</v>
      </c>
      <c r="K183" s="30" t="s">
        <v>19</v>
      </c>
      <c r="L183" s="25"/>
    </row>
    <row r="184" ht="37" customHeight="1" spans="1:12">
      <c r="A184" s="18">
        <v>181</v>
      </c>
      <c r="B184" s="19" t="s">
        <v>355</v>
      </c>
      <c r="C184" s="20" t="s">
        <v>24</v>
      </c>
      <c r="D184" s="21" t="s">
        <v>356</v>
      </c>
      <c r="E184" s="21" t="s">
        <v>17</v>
      </c>
      <c r="F184" s="26" t="s">
        <v>357</v>
      </c>
      <c r="G184" s="23">
        <v>80.1133333333333</v>
      </c>
      <c r="H184" s="24">
        <v>84.06</v>
      </c>
      <c r="I184" s="24">
        <f t="shared" si="5"/>
        <v>82.0866666666666</v>
      </c>
      <c r="J184" s="29">
        <v>1</v>
      </c>
      <c r="K184" s="30" t="s">
        <v>19</v>
      </c>
      <c r="L184" s="25"/>
    </row>
    <row r="185" ht="37" customHeight="1" spans="1:12">
      <c r="A185" s="18">
        <v>182</v>
      </c>
      <c r="B185" s="18"/>
      <c r="C185" s="25"/>
      <c r="D185" s="21"/>
      <c r="E185" s="21"/>
      <c r="F185" s="26" t="s">
        <v>358</v>
      </c>
      <c r="G185" s="23">
        <v>69.2833333333333</v>
      </c>
      <c r="H185" s="24">
        <v>83.72</v>
      </c>
      <c r="I185" s="24">
        <f t="shared" si="5"/>
        <v>76.5016666666667</v>
      </c>
      <c r="J185" s="29">
        <v>2</v>
      </c>
      <c r="K185" s="29"/>
      <c r="L185" s="25"/>
    </row>
    <row r="186" ht="37" customHeight="1" spans="1:12">
      <c r="A186" s="18">
        <v>183</v>
      </c>
      <c r="B186" s="18"/>
      <c r="C186" s="25"/>
      <c r="D186" s="21"/>
      <c r="E186" s="21"/>
      <c r="F186" s="26" t="s">
        <v>359</v>
      </c>
      <c r="G186" s="23">
        <v>69.57</v>
      </c>
      <c r="H186" s="24">
        <v>81.72</v>
      </c>
      <c r="I186" s="24">
        <f t="shared" si="5"/>
        <v>75.645</v>
      </c>
      <c r="J186" s="29">
        <v>3</v>
      </c>
      <c r="K186" s="29"/>
      <c r="L186" s="25"/>
    </row>
    <row r="187" ht="14.25" spans="7:12">
      <c r="G187" s="46"/>
      <c r="L187" s="47"/>
    </row>
  </sheetData>
  <sortState ref="A3:T185">
    <sortCondition ref="D3:D185"/>
    <sortCondition ref="I3:I185" descending="1"/>
  </sortState>
  <mergeCells count="178">
    <mergeCell ref="A1:L1"/>
    <mergeCell ref="A2:L2"/>
    <mergeCell ref="B4:B6"/>
    <mergeCell ref="B7:B15"/>
    <mergeCell ref="B16:B18"/>
    <mergeCell ref="B19:B21"/>
    <mergeCell ref="B22:B26"/>
    <mergeCell ref="B27:B31"/>
    <mergeCell ref="B33:B38"/>
    <mergeCell ref="B39:B40"/>
    <mergeCell ref="B41:B43"/>
    <mergeCell ref="B45:B51"/>
    <mergeCell ref="B53:B56"/>
    <mergeCell ref="B58:B59"/>
    <mergeCell ref="B61:B63"/>
    <mergeCell ref="B65:B67"/>
    <mergeCell ref="B68:B80"/>
    <mergeCell ref="B81:B99"/>
    <mergeCell ref="B100:B108"/>
    <mergeCell ref="B109:B122"/>
    <mergeCell ref="B123:B136"/>
    <mergeCell ref="B137:B141"/>
    <mergeCell ref="B142:B155"/>
    <mergeCell ref="B156:B159"/>
    <mergeCell ref="B160:B161"/>
    <mergeCell ref="B162:B163"/>
    <mergeCell ref="B167:B169"/>
    <mergeCell ref="B170:B172"/>
    <mergeCell ref="B178:B179"/>
    <mergeCell ref="B180:B182"/>
    <mergeCell ref="B184:B186"/>
    <mergeCell ref="C4:C6"/>
    <mergeCell ref="C7:C9"/>
    <mergeCell ref="C10:C15"/>
    <mergeCell ref="C16:C18"/>
    <mergeCell ref="C19:C21"/>
    <mergeCell ref="C22:C24"/>
    <mergeCell ref="C25:C26"/>
    <mergeCell ref="C27:C31"/>
    <mergeCell ref="C33:C38"/>
    <mergeCell ref="C39:C40"/>
    <mergeCell ref="C41:C43"/>
    <mergeCell ref="C45:C50"/>
    <mergeCell ref="C53:C54"/>
    <mergeCell ref="C55:C56"/>
    <mergeCell ref="C58:C59"/>
    <mergeCell ref="C61:C63"/>
    <mergeCell ref="C65:C67"/>
    <mergeCell ref="C69:C71"/>
    <mergeCell ref="C72:C74"/>
    <mergeCell ref="C75:C77"/>
    <mergeCell ref="C78:C80"/>
    <mergeCell ref="C81:C86"/>
    <mergeCell ref="C87:C91"/>
    <mergeCell ref="C92:C94"/>
    <mergeCell ref="C95:C98"/>
    <mergeCell ref="C100:C102"/>
    <mergeCell ref="C103:C105"/>
    <mergeCell ref="C106:C108"/>
    <mergeCell ref="C109:C111"/>
    <mergeCell ref="C112:C114"/>
    <mergeCell ref="C116:C117"/>
    <mergeCell ref="C119:C120"/>
    <mergeCell ref="C121:C122"/>
    <mergeCell ref="C123:C125"/>
    <mergeCell ref="C129:C131"/>
    <mergeCell ref="C132:C133"/>
    <mergeCell ref="C134:C136"/>
    <mergeCell ref="C138:C139"/>
    <mergeCell ref="C146:C148"/>
    <mergeCell ref="C149:C150"/>
    <mergeCell ref="C152:C153"/>
    <mergeCell ref="C157:C158"/>
    <mergeCell ref="C160:C161"/>
    <mergeCell ref="C162:C163"/>
    <mergeCell ref="C167:C169"/>
    <mergeCell ref="C170:C172"/>
    <mergeCell ref="C178:C179"/>
    <mergeCell ref="C180:C182"/>
    <mergeCell ref="C184:C186"/>
    <mergeCell ref="D4:D6"/>
    <mergeCell ref="D7:D9"/>
    <mergeCell ref="D10:D15"/>
    <mergeCell ref="D16:D18"/>
    <mergeCell ref="D19:D21"/>
    <mergeCell ref="D22:D24"/>
    <mergeCell ref="D25:D26"/>
    <mergeCell ref="D27:D31"/>
    <mergeCell ref="D33:D38"/>
    <mergeCell ref="D39:D40"/>
    <mergeCell ref="D41:D43"/>
    <mergeCell ref="D45:D50"/>
    <mergeCell ref="D53:D54"/>
    <mergeCell ref="D55:D56"/>
    <mergeCell ref="D58:D59"/>
    <mergeCell ref="D61:D63"/>
    <mergeCell ref="D65:D67"/>
    <mergeCell ref="D69:D71"/>
    <mergeCell ref="D72:D74"/>
    <mergeCell ref="D75:D77"/>
    <mergeCell ref="D78:D80"/>
    <mergeCell ref="D81:D86"/>
    <mergeCell ref="D87:D91"/>
    <mergeCell ref="D92:D94"/>
    <mergeCell ref="D95:D98"/>
    <mergeCell ref="D100:D102"/>
    <mergeCell ref="D103:D105"/>
    <mergeCell ref="D106:D108"/>
    <mergeCell ref="D109:D111"/>
    <mergeCell ref="D112:D114"/>
    <mergeCell ref="D116:D117"/>
    <mergeCell ref="D119:D120"/>
    <mergeCell ref="D121:D122"/>
    <mergeCell ref="D123:D125"/>
    <mergeCell ref="D129:D131"/>
    <mergeCell ref="D132:D133"/>
    <mergeCell ref="D134:D136"/>
    <mergeCell ref="D138:D139"/>
    <mergeCell ref="D146:D148"/>
    <mergeCell ref="D149:D150"/>
    <mergeCell ref="D152:D153"/>
    <mergeCell ref="D157:D158"/>
    <mergeCell ref="D160:D161"/>
    <mergeCell ref="D162:D163"/>
    <mergeCell ref="D167:D169"/>
    <mergeCell ref="D170:D172"/>
    <mergeCell ref="D178:D179"/>
    <mergeCell ref="D180:D182"/>
    <mergeCell ref="D184:D186"/>
    <mergeCell ref="E4:E6"/>
    <mergeCell ref="E7:E9"/>
    <mergeCell ref="E10:E15"/>
    <mergeCell ref="E16:E18"/>
    <mergeCell ref="E19:E21"/>
    <mergeCell ref="E22:E24"/>
    <mergeCell ref="E25:E26"/>
    <mergeCell ref="E27:E31"/>
    <mergeCell ref="E33:E38"/>
    <mergeCell ref="E39:E40"/>
    <mergeCell ref="E41:E43"/>
    <mergeCell ref="E45:E50"/>
    <mergeCell ref="E53:E54"/>
    <mergeCell ref="E55:E56"/>
    <mergeCell ref="E58:E59"/>
    <mergeCell ref="E61:E63"/>
    <mergeCell ref="E65:E67"/>
    <mergeCell ref="E69:E71"/>
    <mergeCell ref="E72:E74"/>
    <mergeCell ref="E75:E77"/>
    <mergeCell ref="E78:E80"/>
    <mergeCell ref="E81:E86"/>
    <mergeCell ref="E87:E91"/>
    <mergeCell ref="E92:E94"/>
    <mergeCell ref="E95:E98"/>
    <mergeCell ref="E100:E102"/>
    <mergeCell ref="E103:E105"/>
    <mergeCell ref="E106:E108"/>
    <mergeCell ref="E109:E111"/>
    <mergeCell ref="E112:E114"/>
    <mergeCell ref="E116:E117"/>
    <mergeCell ref="E119:E120"/>
    <mergeCell ref="E121:E122"/>
    <mergeCell ref="E123:E125"/>
    <mergeCell ref="E129:E131"/>
    <mergeCell ref="E132:E133"/>
    <mergeCell ref="E134:E136"/>
    <mergeCell ref="E138:E139"/>
    <mergeCell ref="E146:E148"/>
    <mergeCell ref="E149:E150"/>
    <mergeCell ref="E152:E153"/>
    <mergeCell ref="E157:E158"/>
    <mergeCell ref="E160:E161"/>
    <mergeCell ref="E162:E163"/>
    <mergeCell ref="E167:E169"/>
    <mergeCell ref="E170:E172"/>
    <mergeCell ref="E178:E179"/>
    <mergeCell ref="E180:E182"/>
    <mergeCell ref="E184:E186"/>
  </mergeCells>
  <printOptions horizontalCentered="1"/>
  <pageMargins left="0.236111111111111" right="0.236111111111111" top="0.550694444444444" bottom="0.550694444444444" header="0.314583333333333" footer="0.314583333333333"/>
  <pageSetup paperSize="9" scale="76" fitToHeight="0" orientation="portrait" horizontalDpi="600"/>
  <headerFooter>
    <oddFooter>&amp;C第 &amp;P 页，共 &amp;N 页</oddFooter>
  </headerFooter>
  <rowBreaks count="3" manualBreakCount="3">
    <brk id="26" max="16383" man="1"/>
    <brk id="77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    挪威的森林♠</cp:lastModifiedBy>
  <dcterms:created xsi:type="dcterms:W3CDTF">2024-03-01T02:37:00Z</dcterms:created>
  <cp:lastPrinted>2025-03-22T08:42:00Z</cp:lastPrinted>
  <dcterms:modified xsi:type="dcterms:W3CDTF">2025-03-26T01:35:00Z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0845C67AF7664CD588AF3E7A62278947_13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