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612"/>
  </bookViews>
  <sheets>
    <sheet name="拟聘用人员" sheetId="13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<sst xmlns="http://schemas.openxmlformats.org/spreadsheetml/2006/main" count="175" uniqueCount="101">
  <si>
    <t>战斗员岗位拟聘用人员名册（7人）</t>
  </si>
  <si>
    <t>序号</t>
  </si>
  <si>
    <t>姓名</t>
  </si>
  <si>
    <t>身份证号</t>
  </si>
  <si>
    <t>体能实际得分</t>
  </si>
  <si>
    <t>体能转换得分（总得分/3，占20%）</t>
  </si>
  <si>
    <t>面试得分</t>
  </si>
  <si>
    <t>面试转换得分（占80%）</t>
  </si>
  <si>
    <t>合计得分</t>
  </si>
  <si>
    <t>备注</t>
  </si>
  <si>
    <t>陈书扬</t>
  </si>
  <si>
    <t>420684******0016</t>
  </si>
  <si>
    <t>吴枣城</t>
  </si>
  <si>
    <t>420683******7850</t>
  </si>
  <si>
    <t>孔汝威</t>
  </si>
  <si>
    <t>420602******1511</t>
  </si>
  <si>
    <t>姜少凯</t>
  </si>
  <si>
    <t>420607******1652</t>
  </si>
  <si>
    <t>靖灿</t>
  </si>
  <si>
    <t>420621******2715</t>
  </si>
  <si>
    <t>周浩然</t>
  </si>
  <si>
    <t>150104******0618</t>
  </si>
  <si>
    <t>杨俊鹏</t>
  </si>
  <si>
    <t>420621******3398</t>
  </si>
  <si>
    <t>汽车修理师岗位拟聘用人员名册（1人）</t>
  </si>
  <si>
    <t>体能转换得分（总得分/3后占20%）</t>
  </si>
  <si>
    <t>郭豪</t>
  </si>
  <si>
    <t>420621******4811</t>
  </si>
  <si>
    <t>驾驶员岗位拟聘用人员名册（1人）</t>
  </si>
  <si>
    <t>李鹏鹏</t>
  </si>
  <si>
    <t>421302******4839</t>
  </si>
  <si>
    <t>体能单项成绩低于60分</t>
  </si>
  <si>
    <t>仓库管理员岗位拟聘用人员名册（2人）</t>
  </si>
  <si>
    <t>余俊贤</t>
  </si>
  <si>
    <t>420621******1853</t>
  </si>
  <si>
    <t xml:space="preserve">赵康 </t>
  </si>
  <si>
    <t>420621******4853</t>
  </si>
  <si>
    <t>通信员岗位拟聘用人员名册（13人）</t>
  </si>
  <si>
    <t>宋文杰</t>
  </si>
  <si>
    <t>420621******4217</t>
  </si>
  <si>
    <t>张尹昊</t>
  </si>
  <si>
    <t>420621******0872</t>
  </si>
  <si>
    <t>李迎澳</t>
  </si>
  <si>
    <t>420621******5414</t>
  </si>
  <si>
    <t>肖旭昊</t>
  </si>
  <si>
    <t>420683******0355</t>
  </si>
  <si>
    <t>武安通</t>
  </si>
  <si>
    <t>420606******1515</t>
  </si>
  <si>
    <t>陈宇航</t>
  </si>
  <si>
    <t>420684******6016</t>
  </si>
  <si>
    <t>周少杰</t>
  </si>
  <si>
    <t>420606******8513</t>
  </si>
  <si>
    <t>张辉</t>
  </si>
  <si>
    <t>420281******6510</t>
  </si>
  <si>
    <t>喻子舟</t>
  </si>
  <si>
    <t>420116******5218</t>
  </si>
  <si>
    <t>体能单项成绩低于60</t>
  </si>
  <si>
    <t>黄文康</t>
  </si>
  <si>
    <t>410104******0057</t>
  </si>
  <si>
    <t>张可</t>
  </si>
  <si>
    <t>420621******7172</t>
  </si>
  <si>
    <t>李闯</t>
  </si>
  <si>
    <t>420607******4910</t>
  </si>
  <si>
    <t>王迪</t>
  </si>
  <si>
    <t>411381******0310</t>
  </si>
  <si>
    <t>注：
    1、合计得分组成为：体能考核3项总成绩平均分*20%+面试成绩*80%。
    2、成绩排序：体能测试成绩单项均达到60分以上者，按合计得分从高至低排序；体能成绩大于0分且单项低于60分者，从体能单项成绩均达60分人员后，按合计得分从高至低排序。录取中优先录取体能测试成绩中单项成绩均达到60分以上人员。
    3、体能测试中单项成绩0分及三项成绩皆低于60分者已淘汰。
    4、驾驶员岗位拟招录7人，现符合招录条件1人，空缺6人。</t>
  </si>
  <si>
    <t>襄阳支队中高级职业技能鉴定体能成绩登记表</t>
  </si>
  <si>
    <t>单位</t>
  </si>
  <si>
    <t>年龄</t>
  </si>
  <si>
    <t>3000米跑</t>
  </si>
  <si>
    <t>单杠卷身上</t>
  </si>
  <si>
    <t>双杠臂屈伸</t>
  </si>
  <si>
    <t>100米跑</t>
  </si>
  <si>
    <t>本人签字</t>
  </si>
  <si>
    <t>成绩</t>
  </si>
  <si>
    <t>及格标准</t>
  </si>
  <si>
    <t>襄阳支队</t>
  </si>
  <si>
    <t>苏宇</t>
  </si>
  <si>
    <t>430522199110303915</t>
  </si>
  <si>
    <t>14′50″</t>
  </si>
  <si>
    <t>15″</t>
  </si>
  <si>
    <t>叶孟琪</t>
  </si>
  <si>
    <t>421003199501192012</t>
  </si>
  <si>
    <t>13′40″</t>
  </si>
  <si>
    <t>储浙强</t>
  </si>
  <si>
    <t>362532199310010013</t>
  </si>
  <si>
    <t>14′15″</t>
  </si>
  <si>
    <t>林静</t>
  </si>
  <si>
    <t>429001199308205576</t>
  </si>
  <si>
    <t>梁亚星</t>
  </si>
  <si>
    <t>420624199310120052</t>
  </si>
  <si>
    <t>王志勇</t>
  </si>
  <si>
    <t>421202199411144214</t>
  </si>
  <si>
    <t>罗凯</t>
  </si>
  <si>
    <t>532325199212010033</t>
  </si>
  <si>
    <t>汪言</t>
  </si>
  <si>
    <t>420624199107050036</t>
  </si>
  <si>
    <t>张凌峰</t>
  </si>
  <si>
    <t>420621199107072711</t>
  </si>
  <si>
    <t>黄威</t>
  </si>
  <si>
    <t>429006199107187035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</si>
</sst>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47">
    <font>
      <sz val="12"/>
      <name val="宋体"/>
      <charset val="134"/>
    </font>
    <font>
      <sz val="12"/>
      <name val="方正小标宋_GBK"/>
      <charset val="134"/>
    </font>
    <font>
      <sz val="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2"/>
      <name val="仿宋_GB2312"/>
      <charset val="134"/>
    </font>
    <font>
      <sz val="18"/>
      <name val="方正小标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91">
    <xf numFmtId="0" fontId="0" fillId="0" borderId="0"/>
    <xf numFmtId="42" fontId="1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/>
    <xf numFmtId="0" fontId="12" fillId="0" borderId="0"/>
    <xf numFmtId="44" fontId="12" fillId="0" borderId="0">
      <alignment vertical="center"/>
    </xf>
    <xf numFmtId="0" fontId="17" fillId="27" borderId="0">
      <alignment vertical="center"/>
    </xf>
    <xf numFmtId="0" fontId="17" fillId="33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3" fillId="26" borderId="0">
      <alignment vertical="center"/>
    </xf>
    <xf numFmtId="0" fontId="27" fillId="32" borderId="11">
      <alignment vertical="center"/>
    </xf>
    <xf numFmtId="0" fontId="17" fillId="36" borderId="0">
      <alignment vertical="center"/>
    </xf>
    <xf numFmtId="41" fontId="12" fillId="0" borderId="0">
      <alignment vertical="center"/>
    </xf>
    <xf numFmtId="0" fontId="17" fillId="20" borderId="0">
      <alignment vertical="center"/>
    </xf>
    <xf numFmtId="0" fontId="13" fillId="21" borderId="0">
      <alignment vertical="center"/>
    </xf>
    <xf numFmtId="0" fontId="17" fillId="12" borderId="0">
      <alignment vertical="center"/>
    </xf>
    <xf numFmtId="0" fontId="17" fillId="34" borderId="0">
      <alignment vertical="center"/>
    </xf>
    <xf numFmtId="0" fontId="21" fillId="18" borderId="0">
      <alignment vertical="center"/>
    </xf>
    <xf numFmtId="43" fontId="12" fillId="0" borderId="0">
      <alignment vertical="center"/>
    </xf>
    <xf numFmtId="0" fontId="7" fillId="4" borderId="0">
      <alignment vertical="center"/>
    </xf>
    <xf numFmtId="0" fontId="35" fillId="0" borderId="0">
      <alignment vertical="center"/>
    </xf>
    <xf numFmtId="0" fontId="16" fillId="12" borderId="0">
      <alignment vertical="center"/>
    </xf>
    <xf numFmtId="9" fontId="12" fillId="0" borderId="0">
      <alignment vertical="center"/>
    </xf>
    <xf numFmtId="0" fontId="33" fillId="0" borderId="0">
      <alignment vertical="center"/>
    </xf>
    <xf numFmtId="0" fontId="26" fillId="0" borderId="0"/>
    <xf numFmtId="0" fontId="12" fillId="9" borderId="8">
      <alignment vertical="center"/>
    </xf>
    <xf numFmtId="0" fontId="16" fillId="20" borderId="0">
      <alignment vertical="center"/>
    </xf>
    <xf numFmtId="0" fontId="7" fillId="8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22" fillId="0" borderId="0">
      <alignment vertical="center"/>
    </xf>
    <xf numFmtId="0" fontId="9" fillId="0" borderId="4">
      <alignment vertical="center"/>
    </xf>
    <xf numFmtId="0" fontId="32" fillId="0" borderId="4">
      <alignment vertical="center"/>
    </xf>
    <xf numFmtId="0" fontId="7" fillId="28" borderId="0">
      <alignment vertical="center"/>
    </xf>
    <xf numFmtId="0" fontId="15" fillId="0" borderId="7">
      <alignment vertical="center"/>
    </xf>
    <xf numFmtId="0" fontId="16" fillId="7" borderId="0">
      <alignment vertical="center"/>
    </xf>
    <xf numFmtId="0" fontId="7" fillId="29" borderId="0">
      <alignment vertical="center"/>
    </xf>
    <xf numFmtId="0" fontId="19" fillId="16" borderId="9">
      <alignment vertical="center"/>
    </xf>
    <xf numFmtId="0" fontId="17" fillId="30" borderId="0">
      <alignment vertical="center"/>
    </xf>
    <xf numFmtId="0" fontId="17" fillId="13" borderId="0">
      <alignment vertical="center"/>
    </xf>
    <xf numFmtId="0" fontId="30" fillId="0" borderId="12">
      <alignment vertical="center"/>
    </xf>
    <xf numFmtId="0" fontId="24" fillId="25" borderId="10">
      <alignment vertical="center"/>
    </xf>
    <xf numFmtId="0" fontId="34" fillId="16" borderId="11">
      <alignment vertical="center"/>
    </xf>
    <xf numFmtId="0" fontId="37" fillId="41" borderId="14">
      <alignment vertical="center"/>
    </xf>
    <xf numFmtId="0" fontId="13" fillId="19" borderId="0">
      <alignment vertical="center"/>
    </xf>
    <xf numFmtId="0" fontId="31" fillId="35" borderId="13">
      <alignment vertical="center"/>
    </xf>
    <xf numFmtId="0" fontId="7" fillId="17" borderId="0">
      <alignment vertical="center"/>
    </xf>
    <xf numFmtId="0" fontId="17" fillId="24" borderId="0">
      <alignment vertical="center"/>
    </xf>
    <xf numFmtId="0" fontId="17" fillId="15" borderId="0">
      <alignment vertical="center"/>
    </xf>
    <xf numFmtId="0" fontId="14" fillId="0" borderId="6">
      <alignment vertical="center"/>
    </xf>
    <xf numFmtId="0" fontId="10" fillId="0" borderId="5">
      <alignment vertical="center"/>
    </xf>
    <xf numFmtId="0" fontId="16" fillId="11" borderId="0">
      <alignment vertical="center"/>
    </xf>
    <xf numFmtId="0" fontId="29" fillId="33" borderId="0">
      <alignment vertical="center"/>
    </xf>
    <xf numFmtId="0" fontId="23" fillId="23" borderId="0">
      <alignment vertical="center"/>
    </xf>
    <xf numFmtId="0" fontId="8" fillId="3" borderId="0">
      <alignment vertical="center"/>
    </xf>
    <xf numFmtId="0" fontId="28" fillId="0" borderId="0"/>
    <xf numFmtId="0" fontId="25" fillId="0" borderId="0">
      <alignment vertical="center"/>
    </xf>
    <xf numFmtId="0" fontId="13" fillId="39" borderId="0">
      <alignment vertical="center"/>
    </xf>
    <xf numFmtId="0" fontId="7" fillId="40" borderId="0">
      <alignment vertical="center"/>
    </xf>
    <xf numFmtId="0" fontId="13" fillId="5" borderId="0">
      <alignment vertical="center"/>
    </xf>
    <xf numFmtId="0" fontId="13" fillId="38" borderId="0">
      <alignment vertical="center"/>
    </xf>
    <xf numFmtId="0" fontId="13" fillId="42" borderId="0">
      <alignment vertical="center"/>
    </xf>
    <xf numFmtId="0" fontId="13" fillId="43" borderId="0">
      <alignment vertical="center"/>
    </xf>
    <xf numFmtId="0" fontId="7" fillId="2" borderId="0">
      <alignment vertical="center"/>
    </xf>
    <xf numFmtId="0" fontId="7" fillId="44" borderId="0">
      <alignment vertical="center"/>
    </xf>
    <xf numFmtId="0" fontId="13" fillId="6" borderId="0">
      <alignment vertical="center"/>
    </xf>
    <xf numFmtId="0" fontId="13" fillId="45" borderId="0">
      <alignment vertical="center"/>
    </xf>
    <xf numFmtId="0" fontId="7" fillId="22" borderId="0">
      <alignment vertical="center"/>
    </xf>
    <xf numFmtId="0" fontId="13" fillId="46" borderId="0">
      <alignment vertical="center"/>
    </xf>
    <xf numFmtId="0" fontId="7" fillId="31" borderId="0">
      <alignment vertical="center"/>
    </xf>
    <xf numFmtId="0" fontId="7" fillId="37" borderId="0">
      <alignment vertical="center"/>
    </xf>
    <xf numFmtId="0" fontId="13" fillId="47" borderId="0">
      <alignment vertical="center"/>
    </xf>
    <xf numFmtId="0" fontId="7" fillId="48" borderId="0">
      <alignment vertical="center"/>
    </xf>
    <xf numFmtId="0" fontId="16" fillId="1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12" fillId="14" borderId="0">
      <alignment vertical="center"/>
    </xf>
    <xf numFmtId="0" fontId="40" fillId="0" borderId="0">
      <alignment vertical="center"/>
    </xf>
    <xf numFmtId="0" fontId="41" fillId="0" borderId="0"/>
    <xf numFmtId="0" fontId="20" fillId="0" borderId="0">
      <alignment vertical="center"/>
    </xf>
    <xf numFmtId="0" fontId="42" fillId="0" borderId="0">
      <alignment vertical="center"/>
    </xf>
    <xf numFmtId="0" fontId="38" fillId="0" borderId="15">
      <alignment vertical="center"/>
    </xf>
    <xf numFmtId="0" fontId="43" fillId="0" borderId="16">
      <alignment vertical="center"/>
    </xf>
    <xf numFmtId="0" fontId="38" fillId="0" borderId="0">
      <alignment vertical="center"/>
    </xf>
    <xf numFmtId="0" fontId="44" fillId="0" borderId="17">
      <alignment vertical="center"/>
    </xf>
    <xf numFmtId="0" fontId="16" fillId="49" borderId="0">
      <alignment vertical="center"/>
    </xf>
    <xf numFmtId="0" fontId="45" fillId="36" borderId="0">
      <alignment vertical="center"/>
    </xf>
    <xf numFmtId="0" fontId="46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91">
    <cellStyle name="常规" xfId="0" builtinId="0"/>
    <cellStyle name="货币[0]" xfId="1" builtinId="7"/>
    <cellStyle name="常规 3 4 4 3 2" xfId="2"/>
    <cellStyle name="常规 2 2 3 9" xfId="3"/>
    <cellStyle name="常规 2 2 3 2 2 5" xfId="4"/>
    <cellStyle name="常规 3 2 4 2 2 3" xfId="5"/>
    <cellStyle name="货币" xfId="6" builtinId="4"/>
    <cellStyle name="40% - 强调文字颜色 1 2 4 2" xfId="7"/>
    <cellStyle name="20% - 强调文字颜色 2 3 6" xfId="8"/>
    <cellStyle name="常规 12 3 2 2 2" xfId="9"/>
    <cellStyle name="常规 2 3 3 2 2 2 2" xfId="10"/>
    <cellStyle name="20% - 强调文字颜色 3" xfId="11" builtinId="38"/>
    <cellStyle name="输入" xfId="12" builtinId="20"/>
    <cellStyle name="20% - 强调文字颜色 3 2 4 2" xfId="13"/>
    <cellStyle name="千位分隔[0]" xfId="14" builtinId="6"/>
    <cellStyle name="40% - 强调文字颜色 2 2 3 2 2" xfId="15"/>
    <cellStyle name="40% - 强调文字颜色 3" xfId="16" builtinId="39"/>
    <cellStyle name="40% - 强调文字颜色 3 3 3 2" xfId="17"/>
    <cellStyle name="40% - 强调文字颜色 4 3 4" xfId="18"/>
    <cellStyle name="差" xfId="19" builtinId="27"/>
    <cellStyle name="千位分隔" xfId="20" builtinId="3"/>
    <cellStyle name="60% - 强调文字颜色 3" xfId="21" builtinId="40"/>
    <cellStyle name="超链接" xfId="22" builtinId="8"/>
    <cellStyle name="60% - 强调文字颜色 3 2 2 2 2" xfId="23"/>
    <cellStyle name="百分比" xfId="24" builtinId="5"/>
    <cellStyle name="已访问的超链接" xfId="25" builtinId="9"/>
    <cellStyle name="适中 2 4 2" xfId="26"/>
    <cellStyle name="注释" xfId="27" builtinId="10"/>
    <cellStyle name="60% - 强调文字颜色 2 3" xfId="28"/>
    <cellStyle name="60% - 强调文字颜色 2" xfId="29" builtinId="36"/>
    <cellStyle name="标题 4" xfId="30" builtinId="19"/>
    <cellStyle name="警告文本" xfId="31" builtinId="11"/>
    <cellStyle name="标题" xfId="32" builtinId="15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标题 3" xfId="37" builtinId="18"/>
    <cellStyle name="60% - 强调文字颜色 4 2 4 2" xfId="38"/>
    <cellStyle name="60% - 强调文字颜色 4" xfId="39" builtinId="44"/>
    <cellStyle name="输出" xfId="40" builtinId="21"/>
    <cellStyle name="20% - 强调文字颜色 1 3 4 3" xfId="41"/>
    <cellStyle name="40% - 强调文字颜色 6 2 2 2 3 2" xfId="42"/>
    <cellStyle name="标题 1 2 2 4" xfId="43"/>
    <cellStyle name="计算 2 3 3" xfId="44"/>
    <cellStyle name="计算" xfId="45" builtinId="22"/>
    <cellStyle name="检查单元格" xfId="46" builtinId="23"/>
    <cellStyle name="20% - 强调文字颜色 6" xfId="47" builtinId="50"/>
    <cellStyle name="检查单元格 3 3" xfId="48"/>
    <cellStyle name="强调文字颜色 2" xfId="49" builtinId="33"/>
    <cellStyle name="20% - 强调文字颜色 5 2 5 2" xfId="50"/>
    <cellStyle name="20% - 强调文字颜色 6 3 5" xfId="51"/>
    <cellStyle name="链接单元格" xfId="52" builtinId="24"/>
    <cellStyle name="汇总" xfId="53" builtinId="25"/>
    <cellStyle name="60% - 强调文字颜色 6 2 2 2 2 2" xfId="54"/>
    <cellStyle name="差 2 3 2" xfId="55"/>
    <cellStyle name="好" xfId="56" builtinId="26"/>
    <cellStyle name="适中" xfId="57" builtinId="28"/>
    <cellStyle name="常规 8 2" xfId="58"/>
    <cellStyle name="标题 5 3 3" xfId="59"/>
    <cellStyle name="20% - 强调文字颜色 5" xfId="60" builtinId="46"/>
    <cellStyle name="强调文字颜色 1" xfId="61" builtinId="29"/>
    <cellStyle name="20% - 强调文字颜色 1" xfId="62" builtinId="30"/>
    <cellStyle name="40% - 强调文字颜色 1" xfId="63" builtinId="31"/>
    <cellStyle name="20% - 强调文字颜色 2" xfId="64" builtinId="34"/>
    <cellStyle name="40% - 强调文字颜色 2" xfId="65" builtinId="35"/>
    <cellStyle name="强调文字颜色 3" xfId="66" builtinId="37"/>
    <cellStyle name="强调文字颜色 4" xfId="67" builtinId="41"/>
    <cellStyle name="20% - 强调文字颜色 4" xfId="68" builtinId="42"/>
    <cellStyle name="40% - 强调文字颜色 4" xfId="69" builtinId="43"/>
    <cellStyle name="强调文字颜色 5" xfId="70" builtinId="45"/>
    <cellStyle name="40% - 强调文字颜色 5" xfId="71" builtinId="47"/>
    <cellStyle name="60% - 强调文字颜色 5" xfId="72" builtinId="48"/>
    <cellStyle name="强调文字颜色 6" xfId="73" builtinId="49"/>
    <cellStyle name="40% - 强调文字颜色 6" xfId="74" builtinId="51"/>
    <cellStyle name="60% - 强调文字颜色 6" xfId="75" builtinId="52"/>
    <cellStyle name="60% - 强调文字颜色 1 2 2 3 2" xfId="76"/>
    <cellStyle name="常规 10 5" xfId="77"/>
    <cellStyle name="解释性文本 3 3 2" xfId="78"/>
    <cellStyle name="20% - 强调文字颜色 1 2 2" xfId="79"/>
    <cellStyle name="常规 2 7 2" xfId="80"/>
    <cellStyle name="常规 2" xfId="81"/>
    <cellStyle name="常规 5 7 2 3 2" xfId="82"/>
    <cellStyle name="常规 7" xfId="83"/>
    <cellStyle name="标题 3 2" xfId="84"/>
    <cellStyle name="汇总 3 2" xfId="85"/>
    <cellStyle name="标题 4 2 2 2 2" xfId="86"/>
    <cellStyle name="标题 2 3" xfId="87"/>
    <cellStyle name="60% - 强调文字颜色 5 2 2 4" xfId="88"/>
    <cellStyle name="好 2 5" xfId="89"/>
    <cellStyle name="警告文本 2 3 2" xfId="9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tabSelected="1" topLeftCell="A32" workbookViewId="0">
      <selection activeCell="A42" sqref="A42:I42"/>
    </sheetView>
  </sheetViews>
  <sheetFormatPr defaultColWidth="8.8" defaultRowHeight="15.6"/>
  <cols>
    <col min="1" max="1" width="3.7" customWidth="1"/>
    <col min="2" max="2" width="6.9" customWidth="1"/>
    <col min="3" max="3" width="16.6" customWidth="1"/>
    <col min="4" max="4" width="6.2" customWidth="1"/>
    <col min="5" max="5" width="8.8" customWidth="1"/>
    <col min="6" max="6" width="6.5" customWidth="1"/>
    <col min="7" max="7" width="6.9" customWidth="1"/>
    <col min="8" max="8" width="6.5" customWidth="1"/>
    <col min="9" max="9" width="8.4" customWidth="1"/>
  </cols>
  <sheetData>
    <row r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/>
      <c r="B3" s="5"/>
      <c r="C3" s="5"/>
      <c r="D3" s="5"/>
      <c r="E3" s="5"/>
      <c r="F3" s="5"/>
      <c r="G3" s="5"/>
      <c r="H3" s="5"/>
      <c r="I3" s="5"/>
    </row>
    <row r="4" ht="43" customHeight="1" spans="1:9">
      <c r="A4" s="6">
        <v>1</v>
      </c>
      <c r="B4" s="7" t="s">
        <v>10</v>
      </c>
      <c r="C4" s="8" t="s">
        <v>11</v>
      </c>
      <c r="D4" s="9">
        <v>290</v>
      </c>
      <c r="E4" s="10">
        <f>D4/3*0.2</f>
        <v>19.3333333333333</v>
      </c>
      <c r="F4" s="6">
        <v>81.33</v>
      </c>
      <c r="G4" s="10">
        <f>F4*0.8</f>
        <v>65.064</v>
      </c>
      <c r="H4" s="10">
        <f>E4+G4</f>
        <v>84.3973333333333</v>
      </c>
      <c r="I4" s="18"/>
    </row>
    <row r="5" ht="43" customHeight="1" spans="1:9">
      <c r="A5" s="6">
        <v>2</v>
      </c>
      <c r="B5" s="7" t="s">
        <v>12</v>
      </c>
      <c r="C5" s="8" t="s">
        <v>13</v>
      </c>
      <c r="D5" s="9">
        <v>245</v>
      </c>
      <c r="E5" s="10">
        <f t="shared" ref="E5:E10" si="0">D5/3*0.2</f>
        <v>16.3333333333333</v>
      </c>
      <c r="F5" s="6">
        <v>83.33</v>
      </c>
      <c r="G5" s="10">
        <f t="shared" ref="G5:G10" si="1">F5*0.8</f>
        <v>66.664</v>
      </c>
      <c r="H5" s="10">
        <f t="shared" ref="H5:H10" si="2">E5+G5</f>
        <v>82.9973333333333</v>
      </c>
      <c r="I5" s="18"/>
    </row>
    <row r="6" ht="43" customHeight="1" spans="1:9">
      <c r="A6" s="6">
        <v>3</v>
      </c>
      <c r="B6" s="7" t="s">
        <v>14</v>
      </c>
      <c r="C6" s="8" t="s">
        <v>15</v>
      </c>
      <c r="D6" s="9">
        <v>255</v>
      </c>
      <c r="E6" s="10">
        <f t="shared" si="0"/>
        <v>17</v>
      </c>
      <c r="F6" s="6">
        <v>81.33</v>
      </c>
      <c r="G6" s="10">
        <f t="shared" si="1"/>
        <v>65.064</v>
      </c>
      <c r="H6" s="10">
        <f t="shared" si="2"/>
        <v>82.064</v>
      </c>
      <c r="I6" s="18"/>
    </row>
    <row r="7" ht="43" customHeight="1" spans="1:9">
      <c r="A7" s="6">
        <v>4</v>
      </c>
      <c r="B7" s="7" t="s">
        <v>16</v>
      </c>
      <c r="C7" s="8" t="s">
        <v>17</v>
      </c>
      <c r="D7" s="9">
        <v>270</v>
      </c>
      <c r="E7" s="10">
        <f t="shared" si="0"/>
        <v>18</v>
      </c>
      <c r="F7" s="6">
        <v>79.67</v>
      </c>
      <c r="G7" s="10">
        <f t="shared" si="1"/>
        <v>63.736</v>
      </c>
      <c r="H7" s="10">
        <f t="shared" si="2"/>
        <v>81.736</v>
      </c>
      <c r="I7" s="18"/>
    </row>
    <row r="8" ht="43" customHeight="1" spans="1:9">
      <c r="A8" s="6">
        <v>5</v>
      </c>
      <c r="B8" s="7" t="s">
        <v>18</v>
      </c>
      <c r="C8" s="8" t="s">
        <v>19</v>
      </c>
      <c r="D8" s="9">
        <v>235</v>
      </c>
      <c r="E8" s="10">
        <f t="shared" si="0"/>
        <v>15.6666666666667</v>
      </c>
      <c r="F8" s="6">
        <v>81</v>
      </c>
      <c r="G8" s="10">
        <f t="shared" si="1"/>
        <v>64.8</v>
      </c>
      <c r="H8" s="10">
        <f t="shared" si="2"/>
        <v>80.4666666666667</v>
      </c>
      <c r="I8" s="18"/>
    </row>
    <row r="9" ht="43" customHeight="1" spans="1:9">
      <c r="A9" s="6">
        <v>6</v>
      </c>
      <c r="B9" s="7" t="s">
        <v>20</v>
      </c>
      <c r="C9" s="8" t="s">
        <v>21</v>
      </c>
      <c r="D9" s="9">
        <v>210</v>
      </c>
      <c r="E9" s="10">
        <f t="shared" si="0"/>
        <v>14</v>
      </c>
      <c r="F9" s="6">
        <v>81.33</v>
      </c>
      <c r="G9" s="10">
        <f t="shared" si="1"/>
        <v>65.064</v>
      </c>
      <c r="H9" s="10">
        <f t="shared" si="2"/>
        <v>79.064</v>
      </c>
      <c r="I9" s="18"/>
    </row>
    <row r="10" ht="43" customHeight="1" spans="1:9">
      <c r="A10" s="6">
        <v>7</v>
      </c>
      <c r="B10" s="7" t="s">
        <v>22</v>
      </c>
      <c r="C10" s="8" t="s">
        <v>23</v>
      </c>
      <c r="D10" s="9">
        <v>225</v>
      </c>
      <c r="E10" s="10">
        <f t="shared" si="0"/>
        <v>15</v>
      </c>
      <c r="F10" s="6">
        <v>80</v>
      </c>
      <c r="G10" s="10">
        <f t="shared" si="1"/>
        <v>64</v>
      </c>
      <c r="H10" s="10">
        <f t="shared" si="2"/>
        <v>79</v>
      </c>
      <c r="I10" s="18"/>
    </row>
    <row r="11" ht="30" customHeight="1" spans="1:9">
      <c r="A11" s="3" t="s">
        <v>24</v>
      </c>
      <c r="B11" s="3"/>
      <c r="C11" s="3"/>
      <c r="D11" s="3"/>
      <c r="E11" s="3"/>
      <c r="F11" s="3"/>
      <c r="G11" s="3"/>
      <c r="H11" s="3"/>
      <c r="I11" s="3"/>
    </row>
    <row r="12" spans="1:9">
      <c r="A12" s="4" t="s">
        <v>1</v>
      </c>
      <c r="B12" s="4" t="s">
        <v>2</v>
      </c>
      <c r="C12" s="4" t="s">
        <v>3</v>
      </c>
      <c r="D12" s="4" t="s">
        <v>4</v>
      </c>
      <c r="E12" s="4" t="s">
        <v>25</v>
      </c>
      <c r="F12" s="4" t="s">
        <v>6</v>
      </c>
      <c r="G12" s="4" t="s">
        <v>7</v>
      </c>
      <c r="H12" s="4" t="s">
        <v>8</v>
      </c>
      <c r="I12" s="4" t="s">
        <v>9</v>
      </c>
    </row>
    <row r="13" spans="1:9">
      <c r="A13" s="5"/>
      <c r="B13" s="5"/>
      <c r="C13" s="5"/>
      <c r="D13" s="5"/>
      <c r="E13" s="5"/>
      <c r="F13" s="5"/>
      <c r="G13" s="5"/>
      <c r="H13" s="5"/>
      <c r="I13" s="5"/>
    </row>
    <row r="14" ht="43" customHeight="1" spans="1:9">
      <c r="A14" s="6">
        <v>1</v>
      </c>
      <c r="B14" s="7" t="s">
        <v>26</v>
      </c>
      <c r="C14" s="8" t="s">
        <v>27</v>
      </c>
      <c r="D14" s="9">
        <v>235</v>
      </c>
      <c r="E14" s="10">
        <f>D14/3*0.2</f>
        <v>15.6666666666667</v>
      </c>
      <c r="F14" s="6">
        <v>79.33</v>
      </c>
      <c r="G14" s="10">
        <f>F14*0.8</f>
        <v>63.464</v>
      </c>
      <c r="H14" s="10">
        <f>E14+G14</f>
        <v>79.1306666666667</v>
      </c>
      <c r="I14" s="18"/>
    </row>
    <row r="15" ht="30" customHeight="1" spans="1:9">
      <c r="A15" s="3" t="s">
        <v>28</v>
      </c>
      <c r="B15" s="3"/>
      <c r="C15" s="3"/>
      <c r="D15" s="3"/>
      <c r="E15" s="3"/>
      <c r="F15" s="3"/>
      <c r="G15" s="3"/>
      <c r="H15" s="3"/>
      <c r="I15" s="3"/>
    </row>
    <row r="16" spans="1:9">
      <c r="A16" s="4" t="s">
        <v>1</v>
      </c>
      <c r="B16" s="4" t="s">
        <v>2</v>
      </c>
      <c r="C16" s="4" t="s">
        <v>3</v>
      </c>
      <c r="D16" s="4" t="s">
        <v>4</v>
      </c>
      <c r="E16" s="4" t="s">
        <v>25</v>
      </c>
      <c r="F16" s="4" t="s">
        <v>6</v>
      </c>
      <c r="G16" s="4" t="s">
        <v>7</v>
      </c>
      <c r="H16" s="4" t="s">
        <v>8</v>
      </c>
      <c r="I16" s="4" t="s">
        <v>9</v>
      </c>
    </row>
    <row r="17" spans="1:9">
      <c r="A17" s="5"/>
      <c r="B17" s="5"/>
      <c r="C17" s="5"/>
      <c r="D17" s="5"/>
      <c r="E17" s="5"/>
      <c r="F17" s="5"/>
      <c r="G17" s="5"/>
      <c r="H17" s="5"/>
      <c r="I17" s="5"/>
    </row>
    <row r="18" ht="41" customHeight="1" spans="1:9">
      <c r="A18" s="6">
        <v>1</v>
      </c>
      <c r="B18" s="7" t="s">
        <v>29</v>
      </c>
      <c r="C18" s="8" t="s">
        <v>30</v>
      </c>
      <c r="D18" s="9">
        <v>190</v>
      </c>
      <c r="E18" s="10">
        <f>D18/3*0.2</f>
        <v>12.6666666666667</v>
      </c>
      <c r="F18" s="6">
        <v>79.67</v>
      </c>
      <c r="G18" s="10">
        <f>F18*0.8</f>
        <v>63.736</v>
      </c>
      <c r="H18" s="10">
        <f>E18+G18</f>
        <v>76.4026666666667</v>
      </c>
      <c r="I18" s="19" t="s">
        <v>31</v>
      </c>
    </row>
    <row r="19" ht="30" customHeight="1" spans="1:20">
      <c r="A19" s="3" t="s">
        <v>32</v>
      </c>
      <c r="B19" s="3"/>
      <c r="C19" s="3"/>
      <c r="D19" s="3"/>
      <c r="E19" s="3"/>
      <c r="F19" s="3"/>
      <c r="G19" s="3"/>
      <c r="H19" s="3"/>
      <c r="I19" s="3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customFormat="1" spans="1:9">
      <c r="A20" s="4" t="s">
        <v>1</v>
      </c>
      <c r="B20" s="4" t="s">
        <v>2</v>
      </c>
      <c r="C20" s="4" t="s">
        <v>3</v>
      </c>
      <c r="D20" s="4" t="s">
        <v>4</v>
      </c>
      <c r="E20" s="4" t="s">
        <v>25</v>
      </c>
      <c r="F20" s="4" t="s">
        <v>6</v>
      </c>
      <c r="G20" s="4" t="s">
        <v>7</v>
      </c>
      <c r="H20" s="4" t="s">
        <v>8</v>
      </c>
      <c r="I20" s="4" t="s">
        <v>9</v>
      </c>
    </row>
    <row r="21" s="1" customFormat="1" ht="23" customHeight="1" spans="1:9">
      <c r="A21" s="5"/>
      <c r="B21" s="5"/>
      <c r="C21" s="5"/>
      <c r="D21" s="5"/>
      <c r="E21" s="5"/>
      <c r="F21" s="5"/>
      <c r="G21" s="5"/>
      <c r="H21" s="5"/>
      <c r="I21" s="5"/>
    </row>
    <row r="22" customFormat="1" ht="42" customHeight="1" spans="1:9">
      <c r="A22" s="6">
        <v>1</v>
      </c>
      <c r="B22" s="7" t="s">
        <v>33</v>
      </c>
      <c r="C22" s="8" t="s">
        <v>34</v>
      </c>
      <c r="D22" s="9">
        <v>240</v>
      </c>
      <c r="E22" s="10">
        <f>D22/3*0.2</f>
        <v>16</v>
      </c>
      <c r="F22" s="6">
        <v>80.67</v>
      </c>
      <c r="G22" s="10">
        <f>F22*0.8</f>
        <v>64.536</v>
      </c>
      <c r="H22" s="10">
        <f>E22+G22</f>
        <v>80.536</v>
      </c>
      <c r="I22" s="18"/>
    </row>
    <row r="23" customFormat="1" ht="45" customHeight="1" spans="1:9">
      <c r="A23" s="6">
        <v>2</v>
      </c>
      <c r="B23" s="7" t="s">
        <v>35</v>
      </c>
      <c r="C23" s="8" t="s">
        <v>36</v>
      </c>
      <c r="D23" s="9">
        <v>245</v>
      </c>
      <c r="E23" s="10">
        <f>D23/3*0.2</f>
        <v>16.3333333333333</v>
      </c>
      <c r="F23" s="6">
        <v>80</v>
      </c>
      <c r="G23" s="10">
        <f>F23*0.8</f>
        <v>64</v>
      </c>
      <c r="H23" s="10">
        <f>E23+G23</f>
        <v>80.3333333333333</v>
      </c>
      <c r="I23" s="18"/>
    </row>
    <row r="24" ht="30" customHeight="1" spans="1:9">
      <c r="A24" s="3" t="s">
        <v>37</v>
      </c>
      <c r="B24" s="3"/>
      <c r="C24" s="3"/>
      <c r="D24" s="3"/>
      <c r="E24" s="3"/>
      <c r="F24" s="3"/>
      <c r="G24" s="3"/>
      <c r="H24" s="3"/>
      <c r="I24" s="3"/>
    </row>
    <row r="25" spans="1:9">
      <c r="A25" s="4" t="s">
        <v>1</v>
      </c>
      <c r="B25" s="4" t="s">
        <v>2</v>
      </c>
      <c r="C25" s="4" t="s">
        <v>3</v>
      </c>
      <c r="D25" s="4" t="s">
        <v>4</v>
      </c>
      <c r="E25" s="4" t="s">
        <v>25</v>
      </c>
      <c r="F25" s="4" t="s">
        <v>6</v>
      </c>
      <c r="G25" s="4" t="s">
        <v>7</v>
      </c>
      <c r="H25" s="4" t="s">
        <v>8</v>
      </c>
      <c r="I25" s="4" t="s">
        <v>9</v>
      </c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ht="28" customHeight="1" spans="1:9">
      <c r="A27" s="6">
        <v>1</v>
      </c>
      <c r="B27" s="7" t="s">
        <v>38</v>
      </c>
      <c r="C27" s="8" t="s">
        <v>39</v>
      </c>
      <c r="D27" s="9">
        <v>240</v>
      </c>
      <c r="E27" s="10">
        <f t="shared" ref="E27:E34" si="3">D27/3*0.2</f>
        <v>16</v>
      </c>
      <c r="F27" s="6">
        <v>84.33</v>
      </c>
      <c r="G27" s="10">
        <f t="shared" ref="G27:G34" si="4">F27*0.8</f>
        <v>67.464</v>
      </c>
      <c r="H27" s="10">
        <f t="shared" ref="H27:H34" si="5">E27+G27</f>
        <v>83.464</v>
      </c>
      <c r="I27" s="18"/>
    </row>
    <row r="28" ht="28" customHeight="1" spans="1:9">
      <c r="A28" s="6">
        <v>2</v>
      </c>
      <c r="B28" s="7" t="s">
        <v>40</v>
      </c>
      <c r="C28" s="8" t="s">
        <v>41</v>
      </c>
      <c r="D28" s="9">
        <v>275</v>
      </c>
      <c r="E28" s="10">
        <f t="shared" si="3"/>
        <v>18.3333333333333</v>
      </c>
      <c r="F28" s="6">
        <v>81</v>
      </c>
      <c r="G28" s="10">
        <f t="shared" si="4"/>
        <v>64.8</v>
      </c>
      <c r="H28" s="10">
        <f t="shared" si="5"/>
        <v>83.1333333333333</v>
      </c>
      <c r="I28" s="18"/>
    </row>
    <row r="29" ht="28" customHeight="1" spans="1:9">
      <c r="A29" s="6">
        <v>3</v>
      </c>
      <c r="B29" s="7" t="s">
        <v>42</v>
      </c>
      <c r="C29" s="8" t="s">
        <v>43</v>
      </c>
      <c r="D29" s="9">
        <v>270</v>
      </c>
      <c r="E29" s="10">
        <f t="shared" si="3"/>
        <v>18</v>
      </c>
      <c r="F29" s="6">
        <v>81.33</v>
      </c>
      <c r="G29" s="10">
        <f t="shared" si="4"/>
        <v>65.064</v>
      </c>
      <c r="H29" s="10">
        <f t="shared" si="5"/>
        <v>83.064</v>
      </c>
      <c r="I29" s="18"/>
    </row>
    <row r="30" ht="28" customHeight="1" spans="1:9">
      <c r="A30" s="6">
        <v>4</v>
      </c>
      <c r="B30" s="7" t="s">
        <v>44</v>
      </c>
      <c r="C30" s="8" t="s">
        <v>45</v>
      </c>
      <c r="D30" s="9">
        <v>275</v>
      </c>
      <c r="E30" s="10">
        <f t="shared" si="3"/>
        <v>18.3333333333333</v>
      </c>
      <c r="F30" s="6">
        <v>80</v>
      </c>
      <c r="G30" s="10">
        <f t="shared" si="4"/>
        <v>64</v>
      </c>
      <c r="H30" s="10">
        <f t="shared" si="5"/>
        <v>82.3333333333333</v>
      </c>
      <c r="I30" s="18"/>
    </row>
    <row r="31" ht="28" customHeight="1" spans="1:9">
      <c r="A31" s="6">
        <v>5</v>
      </c>
      <c r="B31" s="7" t="s">
        <v>46</v>
      </c>
      <c r="C31" s="8" t="s">
        <v>47</v>
      </c>
      <c r="D31" s="9">
        <v>190</v>
      </c>
      <c r="E31" s="10">
        <f t="shared" si="3"/>
        <v>12.6666666666667</v>
      </c>
      <c r="F31" s="6">
        <v>79.67</v>
      </c>
      <c r="G31" s="10">
        <f t="shared" si="4"/>
        <v>63.736</v>
      </c>
      <c r="H31" s="10">
        <f t="shared" si="5"/>
        <v>76.4026666666667</v>
      </c>
      <c r="I31" s="18"/>
    </row>
    <row r="32" ht="28" customHeight="1" spans="1:9">
      <c r="A32" s="6">
        <v>6</v>
      </c>
      <c r="B32" s="7" t="s">
        <v>48</v>
      </c>
      <c r="C32" s="8" t="s">
        <v>49</v>
      </c>
      <c r="D32" s="9">
        <v>200</v>
      </c>
      <c r="E32" s="10">
        <f t="shared" si="3"/>
        <v>13.3333333333333</v>
      </c>
      <c r="F32" s="6">
        <v>77</v>
      </c>
      <c r="G32" s="10">
        <f t="shared" si="4"/>
        <v>61.6</v>
      </c>
      <c r="H32" s="10">
        <f t="shared" si="5"/>
        <v>74.9333333333333</v>
      </c>
      <c r="I32" s="18"/>
    </row>
    <row r="33" ht="28" customHeight="1" spans="1:9">
      <c r="A33" s="6">
        <v>7</v>
      </c>
      <c r="B33" s="7" t="s">
        <v>50</v>
      </c>
      <c r="C33" s="8" t="s">
        <v>51</v>
      </c>
      <c r="D33" s="9">
        <v>225</v>
      </c>
      <c r="E33" s="10">
        <f t="shared" si="3"/>
        <v>15</v>
      </c>
      <c r="F33" s="6">
        <v>83</v>
      </c>
      <c r="G33" s="10">
        <f t="shared" si="4"/>
        <v>66.4</v>
      </c>
      <c r="H33" s="10">
        <f t="shared" si="5"/>
        <v>81.4</v>
      </c>
      <c r="I33" s="19" t="s">
        <v>31</v>
      </c>
    </row>
    <row r="34" ht="35" customHeight="1" spans="1:9">
      <c r="A34" s="6">
        <v>8</v>
      </c>
      <c r="B34" s="7" t="s">
        <v>52</v>
      </c>
      <c r="C34" s="8" t="s">
        <v>53</v>
      </c>
      <c r="D34" s="9">
        <v>210</v>
      </c>
      <c r="E34" s="10">
        <f t="shared" si="3"/>
        <v>14</v>
      </c>
      <c r="F34" s="6">
        <v>83.33</v>
      </c>
      <c r="G34" s="10">
        <f t="shared" si="4"/>
        <v>66.664</v>
      </c>
      <c r="H34" s="10">
        <f t="shared" si="5"/>
        <v>80.664</v>
      </c>
      <c r="I34" s="19" t="s">
        <v>31</v>
      </c>
    </row>
    <row r="35" customFormat="1" ht="35" customHeight="1" spans="1:9">
      <c r="A35" s="6">
        <v>9</v>
      </c>
      <c r="B35" s="7" t="s">
        <v>54</v>
      </c>
      <c r="C35" s="8" t="s">
        <v>55</v>
      </c>
      <c r="D35" s="9">
        <v>225</v>
      </c>
      <c r="E35" s="10">
        <v>15</v>
      </c>
      <c r="F35" s="6">
        <v>81.33</v>
      </c>
      <c r="G35" s="10">
        <v>65.064</v>
      </c>
      <c r="H35" s="10">
        <v>80.064</v>
      </c>
      <c r="I35" s="4" t="s">
        <v>56</v>
      </c>
    </row>
    <row r="36" ht="35" customHeight="1" spans="1:9">
      <c r="A36" s="6">
        <v>10</v>
      </c>
      <c r="B36" s="7" t="s">
        <v>57</v>
      </c>
      <c r="C36" s="8" t="s">
        <v>58</v>
      </c>
      <c r="D36" s="9">
        <v>225</v>
      </c>
      <c r="E36" s="10">
        <f>D36/3*0.2</f>
        <v>15</v>
      </c>
      <c r="F36" s="6">
        <v>79.67</v>
      </c>
      <c r="G36" s="10">
        <f>F36*0.8</f>
        <v>63.736</v>
      </c>
      <c r="H36" s="10">
        <f>E36+G36</f>
        <v>78.736</v>
      </c>
      <c r="I36" s="19" t="s">
        <v>31</v>
      </c>
    </row>
    <row r="37" ht="35" customHeight="1" spans="1:9">
      <c r="A37" s="6">
        <v>11</v>
      </c>
      <c r="B37" s="7" t="s">
        <v>59</v>
      </c>
      <c r="C37" s="8" t="s">
        <v>60</v>
      </c>
      <c r="D37" s="9">
        <v>175</v>
      </c>
      <c r="E37" s="10">
        <f>D37/3*0.2</f>
        <v>11.6666666666667</v>
      </c>
      <c r="F37" s="6">
        <v>79.67</v>
      </c>
      <c r="G37" s="10">
        <f>F37*0.8</f>
        <v>63.736</v>
      </c>
      <c r="H37" s="10">
        <f>E37+G37</f>
        <v>75.4026666666667</v>
      </c>
      <c r="I37" s="19" t="s">
        <v>31</v>
      </c>
    </row>
    <row r="38" ht="35" customHeight="1" spans="1:9">
      <c r="A38" s="6">
        <v>12</v>
      </c>
      <c r="B38" s="7" t="s">
        <v>61</v>
      </c>
      <c r="C38" s="8" t="s">
        <v>62</v>
      </c>
      <c r="D38" s="9">
        <v>155</v>
      </c>
      <c r="E38" s="10">
        <f>D38/3*0.2</f>
        <v>10.3333333333333</v>
      </c>
      <c r="F38" s="6">
        <v>81</v>
      </c>
      <c r="G38" s="10">
        <f>F38*0.8</f>
        <v>64.8</v>
      </c>
      <c r="H38" s="10">
        <f>E38+G38</f>
        <v>75.1333333333333</v>
      </c>
      <c r="I38" s="19" t="s">
        <v>31</v>
      </c>
    </row>
    <row r="39" ht="35" customHeight="1" spans="1:9">
      <c r="A39" s="6">
        <v>13</v>
      </c>
      <c r="B39" s="7" t="s">
        <v>63</v>
      </c>
      <c r="C39" s="8" t="s">
        <v>64</v>
      </c>
      <c r="D39" s="9">
        <v>85</v>
      </c>
      <c r="E39" s="10">
        <f>D39/3*0.2</f>
        <v>5.66666666666667</v>
      </c>
      <c r="F39" s="6">
        <v>84.67</v>
      </c>
      <c r="G39" s="10">
        <f>F39*0.8</f>
        <v>67.736</v>
      </c>
      <c r="H39" s="10">
        <f>E39+G39</f>
        <v>73.4026666666667</v>
      </c>
      <c r="I39" s="19" t="s">
        <v>31</v>
      </c>
    </row>
    <row r="41" s="2" customFormat="1" ht="10" customHeight="1" spans="1:9">
      <c r="A41" s="11"/>
      <c r="B41" s="12"/>
      <c r="C41" s="13"/>
      <c r="D41" s="14"/>
      <c r="E41" s="15"/>
      <c r="F41" s="11"/>
      <c r="G41" s="15"/>
      <c r="H41" s="15"/>
      <c r="I41" s="14"/>
    </row>
    <row r="42" ht="148" customHeight="1" spans="1:9">
      <c r="A42" s="16" t="s">
        <v>65</v>
      </c>
      <c r="B42" s="17"/>
      <c r="C42" s="17"/>
      <c r="D42" s="17"/>
      <c r="E42" s="17"/>
      <c r="F42" s="17"/>
      <c r="G42" s="17"/>
      <c r="H42" s="17"/>
      <c r="I42" s="17"/>
    </row>
  </sheetData>
  <mergeCells count="51">
    <mergeCell ref="A1:I1"/>
    <mergeCell ref="A11:I11"/>
    <mergeCell ref="A15:I15"/>
    <mergeCell ref="A19:I19"/>
    <mergeCell ref="A24:I24"/>
    <mergeCell ref="A42:I42"/>
    <mergeCell ref="A2:A3"/>
    <mergeCell ref="A12:A13"/>
    <mergeCell ref="A16:A17"/>
    <mergeCell ref="A20:A21"/>
    <mergeCell ref="A25:A26"/>
    <mergeCell ref="B2:B3"/>
    <mergeCell ref="B12:B13"/>
    <mergeCell ref="B16:B17"/>
    <mergeCell ref="B20:B21"/>
    <mergeCell ref="B25:B26"/>
    <mergeCell ref="C2:C3"/>
    <mergeCell ref="C12:C13"/>
    <mergeCell ref="C16:C17"/>
    <mergeCell ref="C20:C21"/>
    <mergeCell ref="C25:C26"/>
    <mergeCell ref="D2:D3"/>
    <mergeCell ref="D12:D13"/>
    <mergeCell ref="D16:D17"/>
    <mergeCell ref="D20:D21"/>
    <mergeCell ref="D25:D26"/>
    <mergeCell ref="E2:E3"/>
    <mergeCell ref="E12:E13"/>
    <mergeCell ref="E16:E17"/>
    <mergeCell ref="E20:E21"/>
    <mergeCell ref="E25:E26"/>
    <mergeCell ref="F2:F3"/>
    <mergeCell ref="F12:F13"/>
    <mergeCell ref="F16:F17"/>
    <mergeCell ref="F20:F21"/>
    <mergeCell ref="F25:F26"/>
    <mergeCell ref="G2:G3"/>
    <mergeCell ref="G12:G13"/>
    <mergeCell ref="G16:G17"/>
    <mergeCell ref="G20:G21"/>
    <mergeCell ref="G25:G26"/>
    <mergeCell ref="H2:H3"/>
    <mergeCell ref="H12:H13"/>
    <mergeCell ref="H16:H17"/>
    <mergeCell ref="H20:H21"/>
    <mergeCell ref="H25:H26"/>
    <mergeCell ref="I2:I3"/>
    <mergeCell ref="I12:I13"/>
    <mergeCell ref="I16:I17"/>
    <mergeCell ref="I20:I21"/>
    <mergeCell ref="I25:I26"/>
  </mergeCells>
  <conditionalFormatting sqref="B14">
    <cfRule type="duplicateValues" dxfId="0" priority="5"/>
  </conditionalFormatting>
  <conditionalFormatting sqref="B18">
    <cfRule type="duplicateValues" dxfId="0" priority="4"/>
  </conditionalFormatting>
  <conditionalFormatting sqref="B35">
    <cfRule type="duplicateValues" dxfId="0" priority="1"/>
  </conditionalFormatting>
  <conditionalFormatting sqref="B22:B23">
    <cfRule type="duplicateValues" dxfId="0" priority="3"/>
  </conditionalFormatting>
  <conditionalFormatting sqref="B4 B5 B6:B7 B8 B9:B10">
    <cfRule type="duplicateValues" dxfId="0" priority="6"/>
  </conditionalFormatting>
  <conditionalFormatting sqref="B27:B34 B36:B39 B4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75" zoomScaleNormal="175" workbookViewId="0">
      <selection activeCell="F4" sqref="F4"/>
    </sheetView>
  </sheetViews>
  <sheetFormatPr defaultColWidth="9" defaultRowHeight="15.6"/>
  <cols>
    <col min="4" max="4" width="19.875" hidden="1" customWidth="1"/>
    <col min="6" max="6" width="11.25" customWidth="1"/>
    <col min="7" max="7" width="9.25" customWidth="1"/>
  </cols>
  <sheetData>
    <row r="1" spans="1:1">
      <c r="A1" t="s">
        <v>66</v>
      </c>
    </row>
    <row r="2" ht="27" customHeight="1" spans="1:14">
      <c r="A2" t="s">
        <v>1</v>
      </c>
      <c r="B2" t="s">
        <v>67</v>
      </c>
      <c r="C2" t="s">
        <v>2</v>
      </c>
      <c r="E2" t="s">
        <v>68</v>
      </c>
      <c r="F2" t="s">
        <v>69</v>
      </c>
      <c r="H2" t="s">
        <v>70</v>
      </c>
      <c r="J2" t="s">
        <v>71</v>
      </c>
      <c r="L2" t="s">
        <v>72</v>
      </c>
      <c r="N2" t="s">
        <v>73</v>
      </c>
    </row>
    <row r="3" spans="6:13">
      <c r="F3" t="s">
        <v>74</v>
      </c>
      <c r="G3" t="s">
        <v>75</v>
      </c>
      <c r="H3" t="s">
        <v>74</v>
      </c>
      <c r="I3" t="s">
        <v>75</v>
      </c>
      <c r="J3" t="s">
        <v>74</v>
      </c>
      <c r="K3" t="s">
        <v>75</v>
      </c>
      <c r="L3" t="s">
        <v>74</v>
      </c>
      <c r="M3" t="s">
        <v>75</v>
      </c>
    </row>
    <row r="4" spans="1:13">
      <c r="A4">
        <v>1</v>
      </c>
      <c r="B4" t="s">
        <v>76</v>
      </c>
      <c r="C4" t="s">
        <v>77</v>
      </c>
      <c r="D4" t="s">
        <v>78</v>
      </c>
      <c r="E4">
        <f ca="1" t="shared" ref="E4:E13" si="0">YEAR(TODAY())-MID(D4,7,4)</f>
        <v>34</v>
      </c>
      <c r="G4" t="s">
        <v>79</v>
      </c>
      <c r="I4">
        <v>5</v>
      </c>
      <c r="K4">
        <v>14</v>
      </c>
      <c r="M4" t="s">
        <v>80</v>
      </c>
    </row>
    <row r="5" spans="1:13">
      <c r="A5">
        <v>2</v>
      </c>
      <c r="B5" t="s">
        <v>76</v>
      </c>
      <c r="C5" t="s">
        <v>81</v>
      </c>
      <c r="D5" t="s">
        <v>82</v>
      </c>
      <c r="E5">
        <f ca="1" t="shared" si="0"/>
        <v>30</v>
      </c>
      <c r="G5" t="s">
        <v>83</v>
      </c>
      <c r="I5">
        <v>7</v>
      </c>
      <c r="K5">
        <v>18</v>
      </c>
      <c r="M5" t="s">
        <v>80</v>
      </c>
    </row>
    <row r="6" spans="1:13">
      <c r="A6">
        <v>3</v>
      </c>
      <c r="B6" t="s">
        <v>76</v>
      </c>
      <c r="C6" t="s">
        <v>84</v>
      </c>
      <c r="D6" t="s">
        <v>85</v>
      </c>
      <c r="E6">
        <f ca="1" t="shared" si="0"/>
        <v>32</v>
      </c>
      <c r="G6" t="s">
        <v>86</v>
      </c>
      <c r="I6">
        <v>6</v>
      </c>
      <c r="K6">
        <v>16</v>
      </c>
      <c r="M6" t="s">
        <v>80</v>
      </c>
    </row>
    <row r="7" spans="1:13">
      <c r="A7">
        <v>4</v>
      </c>
      <c r="B7" t="s">
        <v>76</v>
      </c>
      <c r="C7" t="s">
        <v>87</v>
      </c>
      <c r="D7" t="s">
        <v>88</v>
      </c>
      <c r="E7">
        <f ca="1" t="shared" si="0"/>
        <v>32</v>
      </c>
      <c r="G7" t="s">
        <v>86</v>
      </c>
      <c r="I7">
        <v>6</v>
      </c>
      <c r="K7">
        <v>16</v>
      </c>
      <c r="M7" t="s">
        <v>80</v>
      </c>
    </row>
    <row r="8" spans="1:13">
      <c r="A8">
        <v>5</v>
      </c>
      <c r="B8" t="s">
        <v>76</v>
      </c>
      <c r="C8" t="s">
        <v>89</v>
      </c>
      <c r="D8" t="s">
        <v>90</v>
      </c>
      <c r="E8">
        <f ca="1" t="shared" si="0"/>
        <v>32</v>
      </c>
      <c r="G8" t="s">
        <v>86</v>
      </c>
      <c r="I8">
        <v>6</v>
      </c>
      <c r="K8">
        <v>16</v>
      </c>
      <c r="M8" t="s">
        <v>80</v>
      </c>
    </row>
    <row r="9" spans="1:13">
      <c r="A9">
        <v>6</v>
      </c>
      <c r="B9" t="s">
        <v>76</v>
      </c>
      <c r="C9" t="s">
        <v>91</v>
      </c>
      <c r="D9" t="s">
        <v>92</v>
      </c>
      <c r="E9">
        <f ca="1" t="shared" si="0"/>
        <v>31</v>
      </c>
      <c r="G9" t="s">
        <v>86</v>
      </c>
      <c r="I9">
        <v>6</v>
      </c>
      <c r="K9">
        <v>16</v>
      </c>
      <c r="M9" t="s">
        <v>80</v>
      </c>
    </row>
    <row r="10" spans="1:13">
      <c r="A10">
        <v>7</v>
      </c>
      <c r="B10" t="s">
        <v>76</v>
      </c>
      <c r="C10" t="s">
        <v>93</v>
      </c>
      <c r="D10" t="s">
        <v>94</v>
      </c>
      <c r="E10">
        <f ca="1" t="shared" si="0"/>
        <v>33</v>
      </c>
      <c r="G10" t="s">
        <v>86</v>
      </c>
      <c r="I10">
        <v>6</v>
      </c>
      <c r="K10">
        <v>16</v>
      </c>
      <c r="M10" t="s">
        <v>80</v>
      </c>
    </row>
    <row r="11" spans="1:13">
      <c r="A11">
        <v>8</v>
      </c>
      <c r="B11" t="s">
        <v>76</v>
      </c>
      <c r="C11" t="s">
        <v>95</v>
      </c>
      <c r="D11" t="s">
        <v>96</v>
      </c>
      <c r="E11">
        <f ca="1" t="shared" si="0"/>
        <v>34</v>
      </c>
      <c r="G11" t="s">
        <v>79</v>
      </c>
      <c r="I11">
        <v>5</v>
      </c>
      <c r="K11">
        <v>14</v>
      </c>
      <c r="M11" t="s">
        <v>80</v>
      </c>
    </row>
    <row r="12" spans="1:13">
      <c r="A12">
        <v>9</v>
      </c>
      <c r="B12" t="s">
        <v>76</v>
      </c>
      <c r="C12" t="s">
        <v>97</v>
      </c>
      <c r="D12" t="s">
        <v>98</v>
      </c>
      <c r="E12">
        <f ca="1" t="shared" si="0"/>
        <v>34</v>
      </c>
      <c r="G12" t="s">
        <v>79</v>
      </c>
      <c r="I12">
        <v>5</v>
      </c>
      <c r="K12">
        <v>14</v>
      </c>
      <c r="M12" t="s">
        <v>80</v>
      </c>
    </row>
    <row r="13" spans="1:13">
      <c r="A13">
        <v>10</v>
      </c>
      <c r="B13" t="s">
        <v>76</v>
      </c>
      <c r="C13" t="s">
        <v>99</v>
      </c>
      <c r="D13" t="s">
        <v>100</v>
      </c>
      <c r="E13">
        <f ca="1" t="shared" si="0"/>
        <v>34</v>
      </c>
      <c r="G13" t="s">
        <v>79</v>
      </c>
      <c r="I13">
        <v>5</v>
      </c>
      <c r="K13">
        <v>14</v>
      </c>
      <c r="M13" t="s">
        <v>80</v>
      </c>
    </row>
  </sheetData>
  <mergeCells count="9">
    <mergeCell ref="A1:N1"/>
    <mergeCell ref="F2:G2"/>
    <mergeCell ref="H2:I2"/>
    <mergeCell ref="J2:K2"/>
    <mergeCell ref="L2:M2"/>
    <mergeCell ref="A2:A3"/>
    <mergeCell ref="B2:B3"/>
    <mergeCell ref="C2:C3"/>
    <mergeCell ref="E2:E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拟聘用人员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贾文斌</cp:lastModifiedBy>
  <dcterms:created xsi:type="dcterms:W3CDTF">1996-12-17T17:32:00Z</dcterms:created>
  <cp:lastPrinted>2023-06-30T02:11:00Z</cp:lastPrinted>
  <dcterms:modified xsi:type="dcterms:W3CDTF">2025-05-06T08:35:51Z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09E620E937884B7AB8A42752D6088A58</vt:lpwstr>
  </property>
  <property fmtid="{D5CDD505-2E9C-101B-9397-08002B2CF9AE}" pid="4" name="KSOReadingLayout">
    <vt:bool>true</vt:bool>
  </property>
</Properties>
</file>