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/>
  </bookViews>
  <sheets>
    <sheet name="递补人员名单" sheetId="14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<sst xmlns="http://schemas.openxmlformats.org/spreadsheetml/2006/main" count="140" uniqueCount="73">
  <si>
    <t>战斗员岗位递补人员名册（5人）</t>
  </si>
  <si>
    <t>序号</t>
  </si>
  <si>
    <t>姓名</t>
  </si>
  <si>
    <t>身份证号</t>
  </si>
  <si>
    <t>体能实际得分</t>
  </si>
  <si>
    <t>体能转换得分（总得分/3后占20%）</t>
  </si>
  <si>
    <t>面试得分</t>
  </si>
  <si>
    <t>转换得分（占80%）</t>
  </si>
  <si>
    <t>合计得分</t>
  </si>
  <si>
    <t>备注</t>
  </si>
  <si>
    <t>曾庆鹏</t>
  </si>
  <si>
    <t>420684******0013</t>
  </si>
  <si>
    <t>体能单项成绩低于60</t>
  </si>
  <si>
    <t>王山楼</t>
  </si>
  <si>
    <t>420621******8053</t>
  </si>
  <si>
    <t>卢江琪</t>
  </si>
  <si>
    <t>420625******6814</t>
  </si>
  <si>
    <t>王满</t>
  </si>
  <si>
    <t>420621******5739</t>
  </si>
  <si>
    <t>张云千</t>
  </si>
  <si>
    <t>420607******5315</t>
  </si>
  <si>
    <t>汽车修理师岗位递补人员（2人）</t>
  </si>
  <si>
    <t>闫加毅</t>
  </si>
  <si>
    <t>420621******0417</t>
  </si>
  <si>
    <t>曾万民</t>
  </si>
  <si>
    <t>420624******0017</t>
  </si>
  <si>
    <t>仓库管理员岗位递补人员（3人）</t>
  </si>
  <si>
    <t>赵精利</t>
  </si>
  <si>
    <t>411381******7131</t>
  </si>
  <si>
    <t>张博宇</t>
  </si>
  <si>
    <t>420606******4530</t>
  </si>
  <si>
    <t>罗人杰</t>
  </si>
  <si>
    <t>420684******8553</t>
  </si>
  <si>
    <t>通信员岗位递补人员（1人）</t>
  </si>
  <si>
    <t>胥耀</t>
  </si>
  <si>
    <t>420621******7151</t>
  </si>
  <si>
    <t>体能单项成绩低于60分</t>
  </si>
  <si>
    <t>注：
    1、合计得分组成为：体能考核3项总成绩平均分*20%+面试成绩*80%。
    2、成绩排序：体能测试成绩单项均达到60分以上者，按合计得分从高至低排序；体能成绩大于0分且单项低于60分者，从体能单项成绩均达60分人员后，按合计得分从高至低排序。录取中优先录取体能测试成绩中单项成绩均达到60分以上人员。
    3、体能测试中单项成绩0分及三项成绩皆低于60分者已淘汰。
    4、自拟聘用人员下一名起为递补人员，拟聘用人员在试用期间放弃或因其他原因离开本工作岗位，递补人员可按排名依次进行递补，递补时间为期1个月。</t>
  </si>
  <si>
    <t>襄阳支队中高级职业技能鉴定体能成绩登记表</t>
  </si>
  <si>
    <t>单位</t>
  </si>
  <si>
    <t>年龄</t>
  </si>
  <si>
    <t>3000米跑</t>
  </si>
  <si>
    <t>单杠卷身上</t>
  </si>
  <si>
    <t>双杠臂屈伸</t>
  </si>
  <si>
    <t>100米跑</t>
  </si>
  <si>
    <t>本人签字</t>
  </si>
  <si>
    <t>成绩</t>
  </si>
  <si>
    <t>及格标准</t>
  </si>
  <si>
    <t>襄阳支队</t>
  </si>
  <si>
    <t>苏宇</t>
  </si>
  <si>
    <t>430522199110303915</t>
  </si>
  <si>
    <t>14′50″</t>
  </si>
  <si>
    <t>15″</t>
  </si>
  <si>
    <t>叶孟琪</t>
  </si>
  <si>
    <t>421003199501192012</t>
  </si>
  <si>
    <t>13′40″</t>
  </si>
  <si>
    <t>储浙强</t>
  </si>
  <si>
    <t>362532199310010013</t>
  </si>
  <si>
    <t>14′15″</t>
  </si>
  <si>
    <t>林静</t>
  </si>
  <si>
    <t>429001199308205576</t>
  </si>
  <si>
    <t>梁亚星</t>
  </si>
  <si>
    <t>420624199310120052</t>
  </si>
  <si>
    <t>王志勇</t>
  </si>
  <si>
    <t>421202199411144214</t>
  </si>
  <si>
    <t>罗凯</t>
  </si>
  <si>
    <t>532325199212010033</t>
  </si>
  <si>
    <t>汪言</t>
  </si>
  <si>
    <t>420624199107050036</t>
  </si>
  <si>
    <t>张凌峰</t>
  </si>
  <si>
    <t>420621199107072711</t>
  </si>
  <si>
    <t>黄威</t>
  </si>
  <si>
    <t>429006199107187035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</si>
</sst>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47">
    <font>
      <sz val="12"/>
      <name val="宋体"/>
      <charset val="134"/>
    </font>
    <font>
      <sz val="12"/>
      <name val="方正小标宋_GBK"/>
      <charset val="134"/>
    </font>
    <font>
      <sz val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18"/>
      <name val="方正小标宋_GBK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1">
    <xf numFmtId="0" fontId="0" fillId="0" borderId="0"/>
    <xf numFmtId="42" fontId="14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14" fillId="0" borderId="0"/>
    <xf numFmtId="44" fontId="14" fillId="0" borderId="0">
      <alignment vertical="center"/>
    </xf>
    <xf numFmtId="0" fontId="13" fillId="22" borderId="0">
      <alignment vertical="center"/>
    </xf>
    <xf numFmtId="0" fontId="13" fillId="16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29" borderId="0">
      <alignment vertical="center"/>
    </xf>
    <xf numFmtId="0" fontId="17" fillId="9" borderId="4">
      <alignment vertical="center"/>
    </xf>
    <xf numFmtId="0" fontId="13" fillId="17" borderId="0">
      <alignment vertical="center"/>
    </xf>
    <xf numFmtId="41" fontId="14" fillId="0" borderId="0">
      <alignment vertical="center"/>
    </xf>
    <xf numFmtId="0" fontId="13" fillId="7" borderId="0">
      <alignment vertical="center"/>
    </xf>
    <xf numFmtId="0" fontId="7" fillId="34" borderId="0">
      <alignment vertical="center"/>
    </xf>
    <xf numFmtId="0" fontId="13" fillId="21" borderId="0">
      <alignment vertical="center"/>
    </xf>
    <xf numFmtId="0" fontId="13" fillId="27" borderId="0">
      <alignment vertical="center"/>
    </xf>
    <xf numFmtId="0" fontId="12" fillId="4" borderId="0">
      <alignment vertical="center"/>
    </xf>
    <xf numFmtId="43" fontId="14" fillId="0" borderId="0">
      <alignment vertical="center"/>
    </xf>
    <xf numFmtId="0" fontId="11" fillId="23" borderId="0">
      <alignment vertical="center"/>
    </xf>
    <xf numFmtId="0" fontId="35" fillId="0" borderId="0">
      <alignment vertical="center"/>
    </xf>
    <xf numFmtId="0" fontId="22" fillId="21" borderId="0">
      <alignment vertical="center"/>
    </xf>
    <xf numFmtId="9" fontId="14" fillId="0" borderId="0">
      <alignment vertical="center"/>
    </xf>
    <xf numFmtId="0" fontId="36" fillId="0" borderId="0">
      <alignment vertical="center"/>
    </xf>
    <xf numFmtId="0" fontId="8" fillId="0" borderId="0"/>
    <xf numFmtId="0" fontId="14" fillId="33" borderId="10">
      <alignment vertical="center"/>
    </xf>
    <xf numFmtId="0" fontId="22" fillId="7" borderId="0">
      <alignment vertical="center"/>
    </xf>
    <xf numFmtId="0" fontId="11" fillId="24" borderId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0" borderId="7">
      <alignment vertical="center"/>
    </xf>
    <xf numFmtId="0" fontId="29" fillId="0" borderId="7">
      <alignment vertical="center"/>
    </xf>
    <xf numFmtId="0" fontId="11" fillId="15" borderId="0">
      <alignment vertical="center"/>
    </xf>
    <xf numFmtId="0" fontId="15" fillId="0" borderId="13">
      <alignment vertical="center"/>
    </xf>
    <xf numFmtId="0" fontId="22" fillId="12" borderId="0">
      <alignment vertical="center"/>
    </xf>
    <xf numFmtId="0" fontId="11" fillId="20" borderId="0">
      <alignment vertical="center"/>
    </xf>
    <xf numFmtId="0" fontId="38" fillId="38" borderId="12">
      <alignment vertical="center"/>
    </xf>
    <xf numFmtId="0" fontId="33" fillId="32" borderId="9">
      <alignment vertical="center"/>
    </xf>
    <xf numFmtId="0" fontId="23" fillId="0" borderId="5">
      <alignment vertical="center"/>
    </xf>
    <xf numFmtId="0" fontId="13" fillId="8" borderId="0">
      <alignment vertical="center"/>
    </xf>
    <xf numFmtId="0" fontId="13" fillId="5" borderId="0">
      <alignment vertical="center"/>
    </xf>
    <xf numFmtId="0" fontId="37" fillId="38" borderId="4">
      <alignment vertical="center"/>
    </xf>
    <xf numFmtId="0" fontId="30" fillId="25" borderId="8">
      <alignment vertical="center"/>
    </xf>
    <xf numFmtId="0" fontId="7" fillId="11" borderId="0">
      <alignment vertical="center"/>
    </xf>
    <xf numFmtId="0" fontId="24" fillId="14" borderId="6">
      <alignment vertical="center"/>
    </xf>
    <xf numFmtId="0" fontId="11" fillId="3" borderId="0">
      <alignment vertical="center"/>
    </xf>
    <xf numFmtId="0" fontId="13" fillId="36" borderId="0">
      <alignment vertical="center"/>
    </xf>
    <xf numFmtId="0" fontId="13" fillId="31" borderId="0">
      <alignment vertical="center"/>
    </xf>
    <xf numFmtId="0" fontId="9" fillId="0" borderId="3">
      <alignment vertical="center"/>
    </xf>
    <xf numFmtId="0" fontId="34" fillId="0" borderId="11">
      <alignment vertical="center"/>
    </xf>
    <xf numFmtId="0" fontId="27" fillId="16" borderId="0">
      <alignment vertical="center"/>
    </xf>
    <xf numFmtId="0" fontId="22" fillId="13" borderId="0">
      <alignment vertical="center"/>
    </xf>
    <xf numFmtId="0" fontId="21" fillId="10" borderId="0">
      <alignment vertical="center"/>
    </xf>
    <xf numFmtId="0" fontId="28" fillId="18" borderId="0">
      <alignment vertical="center"/>
    </xf>
    <xf numFmtId="0" fontId="39" fillId="0" borderId="0">
      <alignment vertical="center"/>
    </xf>
    <xf numFmtId="0" fontId="16" fillId="0" borderId="0"/>
    <xf numFmtId="0" fontId="7" fillId="30" borderId="0">
      <alignment vertical="center"/>
    </xf>
    <xf numFmtId="0" fontId="11" fillId="35" borderId="0">
      <alignment vertical="center"/>
    </xf>
    <xf numFmtId="0" fontId="7" fillId="39" borderId="0">
      <alignment vertical="center"/>
    </xf>
    <xf numFmtId="0" fontId="7" fillId="41" borderId="0">
      <alignment vertical="center"/>
    </xf>
    <xf numFmtId="0" fontId="7" fillId="42" borderId="0">
      <alignment vertical="center"/>
    </xf>
    <xf numFmtId="0" fontId="7" fillId="37" borderId="0">
      <alignment vertical="center"/>
    </xf>
    <xf numFmtId="0" fontId="11" fillId="43" borderId="0">
      <alignment vertical="center"/>
    </xf>
    <xf numFmtId="0" fontId="11" fillId="19" borderId="0">
      <alignment vertical="center"/>
    </xf>
    <xf numFmtId="0" fontId="7" fillId="45" borderId="0">
      <alignment vertical="center"/>
    </xf>
    <xf numFmtId="0" fontId="7" fillId="26" borderId="0">
      <alignment vertical="center"/>
    </xf>
    <xf numFmtId="0" fontId="11" fillId="46" borderId="0">
      <alignment vertical="center"/>
    </xf>
    <xf numFmtId="0" fontId="7" fillId="44" borderId="0">
      <alignment vertical="center"/>
    </xf>
    <xf numFmtId="0" fontId="11" fillId="47" borderId="0">
      <alignment vertical="center"/>
    </xf>
    <xf numFmtId="0" fontId="11" fillId="6" borderId="0">
      <alignment vertical="center"/>
    </xf>
    <xf numFmtId="0" fontId="7" fillId="2" borderId="0">
      <alignment vertical="center"/>
    </xf>
    <xf numFmtId="0" fontId="11" fillId="48" borderId="0">
      <alignment vertical="center"/>
    </xf>
    <xf numFmtId="0" fontId="22" fillId="49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28" borderId="0">
      <alignment vertical="center"/>
    </xf>
    <xf numFmtId="0" fontId="10" fillId="0" borderId="0">
      <alignment vertical="center"/>
    </xf>
    <xf numFmtId="0" fontId="42" fillId="0" borderId="0"/>
    <xf numFmtId="0" fontId="41" fillId="0" borderId="0">
      <alignment vertical="center"/>
    </xf>
    <xf numFmtId="0" fontId="20" fillId="0" borderId="0">
      <alignment vertical="center"/>
    </xf>
    <xf numFmtId="0" fontId="40" fillId="0" borderId="14">
      <alignment vertical="center"/>
    </xf>
    <xf numFmtId="0" fontId="43" fillId="0" borderId="15">
      <alignment vertical="center"/>
    </xf>
    <xf numFmtId="0" fontId="40" fillId="0" borderId="0">
      <alignment vertical="center"/>
    </xf>
    <xf numFmtId="0" fontId="44" fillId="0" borderId="16">
      <alignment vertical="center"/>
    </xf>
    <xf numFmtId="0" fontId="22" fillId="40" borderId="0">
      <alignment vertical="center"/>
    </xf>
    <xf numFmtId="0" fontId="45" fillId="17" borderId="0">
      <alignment vertical="center"/>
    </xf>
    <xf numFmtId="0" fontId="46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91">
    <cellStyle name="常规" xfId="0" builtinId="0"/>
    <cellStyle name="货币[0]" xfId="1" builtinId="7"/>
    <cellStyle name="常规 3 4 4 3 2" xfId="2"/>
    <cellStyle name="常规 2 2 3 9" xfId="3"/>
    <cellStyle name="常规 2 2 3 2 2 5" xfId="4"/>
    <cellStyle name="常规 3 2 4 2 2 3" xfId="5"/>
    <cellStyle name="货币" xfId="6" builtinId="4"/>
    <cellStyle name="40% - 强调文字颜色 1 2 4 2" xfId="7"/>
    <cellStyle name="20% - 强调文字颜色 2 3 6" xfId="8"/>
    <cellStyle name="常规 12 3 2 2 2" xfId="9"/>
    <cellStyle name="常规 2 3 3 2 2 2 2" xfId="10"/>
    <cellStyle name="20% - 强调文字颜色 3" xfId="11" builtinId="38"/>
    <cellStyle name="输入" xfId="12" builtinId="20"/>
    <cellStyle name="20% - 强调文字颜色 3 2 4 2" xfId="13"/>
    <cellStyle name="千位分隔[0]" xfId="14" builtinId="6"/>
    <cellStyle name="40% - 强调文字颜色 2 2 3 2 2" xfId="15"/>
    <cellStyle name="40% - 强调文字颜色 3" xfId="16" builtinId="39"/>
    <cellStyle name="40% - 强调文字颜色 3 3 3 2" xfId="17"/>
    <cellStyle name="40% - 强调文字颜色 4 3 4" xfId="18"/>
    <cellStyle name="差" xfId="19" builtinId="27"/>
    <cellStyle name="千位分隔" xfId="20" builtinId="3"/>
    <cellStyle name="60% - 强调文字颜色 3" xfId="21" builtinId="40"/>
    <cellStyle name="超链接" xfId="22" builtinId="8"/>
    <cellStyle name="60% - 强调文字颜色 3 2 2 2 2" xfId="23"/>
    <cellStyle name="百分比" xfId="24" builtinId="5"/>
    <cellStyle name="已访问的超链接" xfId="25" builtinId="9"/>
    <cellStyle name="适中 2 4 2" xfId="26"/>
    <cellStyle name="注释" xfId="27" builtinId="10"/>
    <cellStyle name="60% - 强调文字颜色 2 3" xfId="28"/>
    <cellStyle name="60% - 强调文字颜色 2" xfId="29" builtinId="36"/>
    <cellStyle name="标题 4" xfId="30" builtinId="19"/>
    <cellStyle name="警告文本" xfId="31" builtinId="11"/>
    <cellStyle name="标题" xfId="32" builtinId="15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标题 3" xfId="37" builtinId="18"/>
    <cellStyle name="60% - 强调文字颜色 4 2 4 2" xfId="38"/>
    <cellStyle name="60% - 强调文字颜色 4" xfId="39" builtinId="44"/>
    <cellStyle name="输出" xfId="40" builtinId="21"/>
    <cellStyle name="计算 2 3 3" xfId="41"/>
    <cellStyle name="标题 1 2 2 4" xfId="42"/>
    <cellStyle name="40% - 强调文字颜色 6 2 2 2 3 2" xfId="43"/>
    <cellStyle name="20% - 强调文字颜色 1 3 4 3" xfId="44"/>
    <cellStyle name="计算" xfId="45" builtinId="22"/>
    <cellStyle name="检查单元格" xfId="46" builtinId="23"/>
    <cellStyle name="20% - 强调文字颜色 6" xfId="47" builtinId="50"/>
    <cellStyle name="检查单元格 3 3" xfId="48"/>
    <cellStyle name="强调文字颜色 2" xfId="49" builtinId="33"/>
    <cellStyle name="20% - 强调文字颜色 6 3 5" xfId="50"/>
    <cellStyle name="20% - 强调文字颜色 5 2 5 2" xfId="51"/>
    <cellStyle name="链接单元格" xfId="52" builtinId="24"/>
    <cellStyle name="汇总" xfId="53" builtinId="25"/>
    <cellStyle name="差 2 3 2" xfId="54"/>
    <cellStyle name="60% - 强调文字颜色 6 2 2 2 2 2" xfId="55"/>
    <cellStyle name="好" xfId="56" builtinId="26"/>
    <cellStyle name="适中" xfId="57" builtinId="28"/>
    <cellStyle name="标题 5 3 3" xfId="58"/>
    <cellStyle name="常规 8 2" xfId="59"/>
    <cellStyle name="20% - 强调文字颜色 5" xfId="60" builtinId="46"/>
    <cellStyle name="强调文字颜色 1" xfId="61" builtinId="29"/>
    <cellStyle name="20% - 强调文字颜色 1" xfId="62" builtinId="30"/>
    <cellStyle name="40% - 强调文字颜色 1" xfId="63" builtinId="31"/>
    <cellStyle name="20% - 强调文字颜色 2" xfId="64" builtinId="34"/>
    <cellStyle name="40% - 强调文字颜色 2" xfId="65" builtinId="35"/>
    <cellStyle name="强调文字颜色 3" xfId="66" builtinId="37"/>
    <cellStyle name="强调文字颜色 4" xfId="67" builtinId="41"/>
    <cellStyle name="20% - 强调文字颜色 4" xfId="68" builtinId="42"/>
    <cellStyle name="40% - 强调文字颜色 4" xfId="69" builtinId="43"/>
    <cellStyle name="强调文字颜色 5" xfId="70" builtinId="45"/>
    <cellStyle name="40% - 强调文字颜色 5" xfId="71" builtinId="47"/>
    <cellStyle name="60% - 强调文字颜色 5" xfId="72" builtinId="48"/>
    <cellStyle name="强调文字颜色 6" xfId="73" builtinId="49"/>
    <cellStyle name="40% - 强调文字颜色 6" xfId="74" builtinId="51"/>
    <cellStyle name="60% - 强调文字颜色 6" xfId="75" builtinId="52"/>
    <cellStyle name="60% - 强调文字颜色 1 2 2 3 2" xfId="76"/>
    <cellStyle name="常规 10 5" xfId="77"/>
    <cellStyle name="解释性文本 3 3 2" xfId="78"/>
    <cellStyle name="20% - 强调文字颜色 1 2 2" xfId="79"/>
    <cellStyle name="常规 2 7 2" xfId="80"/>
    <cellStyle name="常规 2" xfId="81"/>
    <cellStyle name="常规 5 7 2 3 2" xfId="82"/>
    <cellStyle name="常规 7" xfId="83"/>
    <cellStyle name="标题 3 2" xfId="84"/>
    <cellStyle name="汇总 3 2" xfId="85"/>
    <cellStyle name="标题 4 2 2 2 2" xfId="86"/>
    <cellStyle name="标题 2 3" xfId="87"/>
    <cellStyle name="60% - 强调文字颜色 5 2 2 4" xfId="88"/>
    <cellStyle name="好 2 5" xfId="89"/>
    <cellStyle name="警告文本 2 3 2" xfId="9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topLeftCell="A15" workbookViewId="0">
      <selection activeCell="D22" sqref="D22"/>
    </sheetView>
  </sheetViews>
  <sheetFormatPr defaultColWidth="8.8" defaultRowHeight="15.6"/>
  <cols>
    <col min="1" max="1" width="4.7" customWidth="1"/>
    <col min="2" max="2" width="6.9" customWidth="1"/>
    <col min="3" max="3" width="16.6" customWidth="1"/>
    <col min="4" max="4" width="7.9" customWidth="1"/>
    <col min="6" max="6" width="4.4" customWidth="1"/>
    <col min="8" max="8" width="6.3" customWidth="1"/>
  </cols>
  <sheetData>
    <row r="1" ht="25.5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customFormat="1" ht="3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Format="1" ht="35" customHeight="1" spans="1:9">
      <c r="A3" s="3">
        <v>1</v>
      </c>
      <c r="B3" s="4" t="s">
        <v>10</v>
      </c>
      <c r="C3" s="5" t="s">
        <v>11</v>
      </c>
      <c r="D3" s="6">
        <v>245</v>
      </c>
      <c r="E3" s="7">
        <f>D3/3*0.2</f>
        <v>16.3333333333333</v>
      </c>
      <c r="F3" s="3">
        <v>82.33</v>
      </c>
      <c r="G3" s="7">
        <f>F3*0.8</f>
        <v>65.864</v>
      </c>
      <c r="H3" s="7">
        <f>E3+G3</f>
        <v>82.1973333333333</v>
      </c>
      <c r="I3" s="2" t="s">
        <v>12</v>
      </c>
    </row>
    <row r="4" customFormat="1" ht="35" customHeight="1" spans="1:9">
      <c r="A4" s="3">
        <v>2</v>
      </c>
      <c r="B4" s="4" t="s">
        <v>13</v>
      </c>
      <c r="C4" s="5" t="s">
        <v>14</v>
      </c>
      <c r="D4" s="6">
        <v>210</v>
      </c>
      <c r="E4" s="7">
        <f>D4/3*0.2</f>
        <v>14</v>
      </c>
      <c r="F4" s="3">
        <v>82.67</v>
      </c>
      <c r="G4" s="7">
        <f>F4*0.8</f>
        <v>66.136</v>
      </c>
      <c r="H4" s="7">
        <f>E4+G4</f>
        <v>80.136</v>
      </c>
      <c r="I4" s="2" t="s">
        <v>12</v>
      </c>
    </row>
    <row r="5" customFormat="1" ht="35" customHeight="1" spans="1:9">
      <c r="A5" s="3">
        <v>3</v>
      </c>
      <c r="B5" s="4" t="s">
        <v>15</v>
      </c>
      <c r="C5" s="5" t="s">
        <v>16</v>
      </c>
      <c r="D5" s="6">
        <v>250</v>
      </c>
      <c r="E5" s="7">
        <f>D5/3*0.2</f>
        <v>16.6666666666667</v>
      </c>
      <c r="F5" s="3">
        <v>78</v>
      </c>
      <c r="G5" s="7">
        <f>F5*0.8</f>
        <v>62.4</v>
      </c>
      <c r="H5" s="7">
        <f>E5+G5</f>
        <v>79.0666666666667</v>
      </c>
      <c r="I5" s="2" t="s">
        <v>12</v>
      </c>
    </row>
    <row r="6" customFormat="1" ht="35" customHeight="1" spans="1:9">
      <c r="A6" s="3">
        <v>4</v>
      </c>
      <c r="B6" s="4" t="s">
        <v>17</v>
      </c>
      <c r="C6" s="5" t="s">
        <v>18</v>
      </c>
      <c r="D6" s="6">
        <v>175</v>
      </c>
      <c r="E6" s="7">
        <f>D6/3*0.2</f>
        <v>11.6666666666667</v>
      </c>
      <c r="F6" s="3">
        <v>80.67</v>
      </c>
      <c r="G6" s="7">
        <f>F6*0.8</f>
        <v>64.536</v>
      </c>
      <c r="H6" s="7">
        <f>E6+G6</f>
        <v>76.2026666666667</v>
      </c>
      <c r="I6" s="11" t="s">
        <v>12</v>
      </c>
    </row>
    <row r="7" customFormat="1" ht="35" customHeight="1" spans="1:9">
      <c r="A7" s="3">
        <v>5</v>
      </c>
      <c r="B7" s="4" t="s">
        <v>19</v>
      </c>
      <c r="C7" s="5" t="s">
        <v>20</v>
      </c>
      <c r="D7" s="6">
        <v>185</v>
      </c>
      <c r="E7" s="7">
        <f>D7/3*0.2</f>
        <v>12.3333333333333</v>
      </c>
      <c r="F7" s="3">
        <v>79.33</v>
      </c>
      <c r="G7" s="7">
        <f>F7*0.8</f>
        <v>63.464</v>
      </c>
      <c r="H7" s="7">
        <f>E7+G7</f>
        <v>75.7973333333333</v>
      </c>
      <c r="I7" s="11" t="s">
        <v>12</v>
      </c>
    </row>
    <row r="8" ht="25.5" customHeight="1" spans="1:20">
      <c r="A8" s="1" t="s">
        <v>21</v>
      </c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customFormat="1" ht="37" customHeight="1" spans="1:9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</row>
    <row r="10" customFormat="1" ht="35" customHeight="1" spans="1:9">
      <c r="A10" s="3">
        <v>1</v>
      </c>
      <c r="B10" s="4" t="s">
        <v>22</v>
      </c>
      <c r="C10" s="5" t="s">
        <v>23</v>
      </c>
      <c r="D10" s="6">
        <v>160</v>
      </c>
      <c r="E10" s="7">
        <f>D10/3*0.2</f>
        <v>10.6666666666667</v>
      </c>
      <c r="F10" s="3">
        <v>80.67</v>
      </c>
      <c r="G10" s="7">
        <f>F10*0.8</f>
        <v>64.536</v>
      </c>
      <c r="H10" s="7">
        <f>E10+G10</f>
        <v>75.2026666666667</v>
      </c>
      <c r="I10" s="11" t="s">
        <v>12</v>
      </c>
    </row>
    <row r="11" customFormat="1" ht="35" customHeight="1" spans="1:9">
      <c r="A11" s="3">
        <v>2</v>
      </c>
      <c r="B11" s="4" t="s">
        <v>24</v>
      </c>
      <c r="C11" s="5" t="s">
        <v>25</v>
      </c>
      <c r="D11" s="6">
        <v>145</v>
      </c>
      <c r="E11" s="7">
        <f>D11/3*0.2</f>
        <v>9.66666666666667</v>
      </c>
      <c r="F11" s="3">
        <v>78.33</v>
      </c>
      <c r="G11" s="7">
        <f>F11*0.8</f>
        <v>62.664</v>
      </c>
      <c r="H11" s="7">
        <v>72.3306666666667</v>
      </c>
      <c r="I11" s="11" t="s">
        <v>12</v>
      </c>
    </row>
    <row r="12" ht="25.5" customHeight="1" spans="1:20">
      <c r="A12" s="1" t="s">
        <v>26</v>
      </c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customFormat="1" ht="37" customHeight="1" spans="1:9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</row>
    <row r="14" customFormat="1" ht="35" customHeight="1" spans="1:9">
      <c r="A14" s="3">
        <v>1</v>
      </c>
      <c r="B14" s="4" t="s">
        <v>27</v>
      </c>
      <c r="C14" s="5" t="s">
        <v>28</v>
      </c>
      <c r="D14" s="6">
        <v>235</v>
      </c>
      <c r="E14" s="7">
        <f>D14/3*0.2</f>
        <v>15.6666666666667</v>
      </c>
      <c r="F14" s="3">
        <v>79.33</v>
      </c>
      <c r="G14" s="7">
        <f>F14*0.8</f>
        <v>63.464</v>
      </c>
      <c r="H14" s="7">
        <f>E14+G14</f>
        <v>79.1306666666667</v>
      </c>
      <c r="I14" s="12"/>
    </row>
    <row r="15" customFormat="1" ht="35" customHeight="1" spans="1:9">
      <c r="A15" s="3">
        <v>2</v>
      </c>
      <c r="B15" s="4" t="s">
        <v>29</v>
      </c>
      <c r="C15" s="5" t="s">
        <v>30</v>
      </c>
      <c r="D15" s="6">
        <v>250</v>
      </c>
      <c r="E15" s="7">
        <f>D15/3*0.2</f>
        <v>16.6666666666667</v>
      </c>
      <c r="F15" s="3">
        <v>77</v>
      </c>
      <c r="G15" s="7">
        <v>61.6</v>
      </c>
      <c r="H15" s="7">
        <f>E15+G15</f>
        <v>78.2666666666667</v>
      </c>
      <c r="I15" s="12"/>
    </row>
    <row r="16" customFormat="1" ht="35" customHeight="1" spans="1:9">
      <c r="A16" s="3">
        <v>3</v>
      </c>
      <c r="B16" s="4" t="s">
        <v>31</v>
      </c>
      <c r="C16" s="5" t="s">
        <v>32</v>
      </c>
      <c r="D16" s="6">
        <v>205</v>
      </c>
      <c r="E16" s="7">
        <f>D16/3*0.2</f>
        <v>13.6666666666667</v>
      </c>
      <c r="F16" s="3">
        <v>77</v>
      </c>
      <c r="G16" s="7">
        <v>61.6</v>
      </c>
      <c r="H16" s="7">
        <f>E16+G16</f>
        <v>75.2666666666667</v>
      </c>
      <c r="I16" s="11" t="s">
        <v>12</v>
      </c>
    </row>
    <row r="17" customFormat="1" ht="25.5" customHeight="1" spans="1:20">
      <c r="A17" s="1" t="s">
        <v>33</v>
      </c>
      <c r="B17" s="1"/>
      <c r="C17" s="1"/>
      <c r="D17" s="1"/>
      <c r="E17" s="1"/>
      <c r="F17" s="1"/>
      <c r="G17" s="1"/>
      <c r="H17" s="1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customFormat="1" ht="37" customHeight="1" spans="1:9">
      <c r="A18" s="2" t="s">
        <v>1</v>
      </c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  <c r="G18" s="2" t="s">
        <v>7</v>
      </c>
      <c r="H18" s="2" t="s">
        <v>8</v>
      </c>
      <c r="I18" s="2" t="s">
        <v>9</v>
      </c>
    </row>
    <row r="19" customFormat="1" ht="35" customHeight="1" spans="1:9">
      <c r="A19" s="3">
        <v>1</v>
      </c>
      <c r="B19" s="4" t="s">
        <v>34</v>
      </c>
      <c r="C19" s="5" t="s">
        <v>35</v>
      </c>
      <c r="D19" s="6">
        <v>145</v>
      </c>
      <c r="E19" s="7">
        <f>D19/3*0.2</f>
        <v>9.66666666666667</v>
      </c>
      <c r="F19" s="3">
        <v>73.33</v>
      </c>
      <c r="G19" s="7">
        <f>F19*0.8</f>
        <v>58.664</v>
      </c>
      <c r="H19" s="7">
        <f>E19+G19</f>
        <v>68.3306666666667</v>
      </c>
      <c r="I19" s="11" t="s">
        <v>36</v>
      </c>
    </row>
    <row r="21" ht="159" customHeight="1" spans="1:9">
      <c r="A21" s="8" t="s">
        <v>37</v>
      </c>
      <c r="B21" s="9"/>
      <c r="C21" s="9"/>
      <c r="D21" s="9"/>
      <c r="E21" s="9"/>
      <c r="F21" s="9"/>
      <c r="G21" s="9"/>
      <c r="H21" s="9"/>
      <c r="I21" s="9"/>
    </row>
  </sheetData>
  <mergeCells count="5">
    <mergeCell ref="A1:I1"/>
    <mergeCell ref="A8:I8"/>
    <mergeCell ref="A12:I12"/>
    <mergeCell ref="A17:I17"/>
    <mergeCell ref="A21:I21"/>
  </mergeCells>
  <conditionalFormatting sqref="B19">
    <cfRule type="duplicateValues" dxfId="0" priority="1"/>
  </conditionalFormatting>
  <conditionalFormatting sqref="B3:B7">
    <cfRule type="duplicateValues" dxfId="0" priority="6"/>
  </conditionalFormatting>
  <conditionalFormatting sqref="B10:B11">
    <cfRule type="duplicateValues" dxfId="0" priority="4"/>
  </conditionalFormatting>
  <conditionalFormatting sqref="B14:B1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75" zoomScaleNormal="175" workbookViewId="0">
      <selection activeCell="F4" sqref="F4"/>
    </sheetView>
  </sheetViews>
  <sheetFormatPr defaultColWidth="9" defaultRowHeight="15.6"/>
  <cols>
    <col min="4" max="4" width="19.875" hidden="1" customWidth="1"/>
    <col min="6" max="6" width="11.25" customWidth="1"/>
    <col min="7" max="7" width="9.25" customWidth="1"/>
  </cols>
  <sheetData>
    <row r="1" spans="1:1">
      <c r="A1" t="s">
        <v>38</v>
      </c>
    </row>
    <row r="2" ht="27" customHeight="1" spans="1:14">
      <c r="A2" t="s">
        <v>1</v>
      </c>
      <c r="B2" t="s">
        <v>39</v>
      </c>
      <c r="C2" t="s">
        <v>2</v>
      </c>
      <c r="E2" t="s">
        <v>40</v>
      </c>
      <c r="F2" t="s">
        <v>41</v>
      </c>
      <c r="H2" t="s">
        <v>42</v>
      </c>
      <c r="J2" t="s">
        <v>43</v>
      </c>
      <c r="L2" t="s">
        <v>44</v>
      </c>
      <c r="N2" t="s">
        <v>45</v>
      </c>
    </row>
    <row r="3" spans="6:13">
      <c r="F3" t="s">
        <v>46</v>
      </c>
      <c r="G3" t="s">
        <v>47</v>
      </c>
      <c r="H3" t="s">
        <v>46</v>
      </c>
      <c r="I3" t="s">
        <v>47</v>
      </c>
      <c r="J3" t="s">
        <v>46</v>
      </c>
      <c r="K3" t="s">
        <v>47</v>
      </c>
      <c r="L3" t="s">
        <v>46</v>
      </c>
      <c r="M3" t="s">
        <v>47</v>
      </c>
    </row>
    <row r="4" spans="1:13">
      <c r="A4">
        <v>1</v>
      </c>
      <c r="B4" t="s">
        <v>48</v>
      </c>
      <c r="C4" t="s">
        <v>49</v>
      </c>
      <c r="D4" t="s">
        <v>50</v>
      </c>
      <c r="E4">
        <f ca="1" t="shared" ref="E4:E13" si="0">YEAR(TODAY())-MID(D4,7,4)</f>
        <v>34</v>
      </c>
      <c r="G4" t="s">
        <v>51</v>
      </c>
      <c r="I4">
        <v>5</v>
      </c>
      <c r="K4">
        <v>14</v>
      </c>
      <c r="M4" t="s">
        <v>52</v>
      </c>
    </row>
    <row r="5" spans="1:13">
      <c r="A5">
        <v>2</v>
      </c>
      <c r="B5" t="s">
        <v>48</v>
      </c>
      <c r="C5" t="s">
        <v>53</v>
      </c>
      <c r="D5" t="s">
        <v>54</v>
      </c>
      <c r="E5">
        <f ca="1" t="shared" si="0"/>
        <v>30</v>
      </c>
      <c r="G5" t="s">
        <v>55</v>
      </c>
      <c r="I5">
        <v>7</v>
      </c>
      <c r="K5">
        <v>18</v>
      </c>
      <c r="M5" t="s">
        <v>52</v>
      </c>
    </row>
    <row r="6" spans="1:13">
      <c r="A6">
        <v>3</v>
      </c>
      <c r="B6" t="s">
        <v>48</v>
      </c>
      <c r="C6" t="s">
        <v>56</v>
      </c>
      <c r="D6" t="s">
        <v>57</v>
      </c>
      <c r="E6">
        <f ca="1" t="shared" si="0"/>
        <v>32</v>
      </c>
      <c r="G6" t="s">
        <v>58</v>
      </c>
      <c r="I6">
        <v>6</v>
      </c>
      <c r="K6">
        <v>16</v>
      </c>
      <c r="M6" t="s">
        <v>52</v>
      </c>
    </row>
    <row r="7" spans="1:13">
      <c r="A7">
        <v>4</v>
      </c>
      <c r="B7" t="s">
        <v>48</v>
      </c>
      <c r="C7" t="s">
        <v>59</v>
      </c>
      <c r="D7" t="s">
        <v>60</v>
      </c>
      <c r="E7">
        <f ca="1" t="shared" si="0"/>
        <v>32</v>
      </c>
      <c r="G7" t="s">
        <v>58</v>
      </c>
      <c r="I7">
        <v>6</v>
      </c>
      <c r="K7">
        <v>16</v>
      </c>
      <c r="M7" t="s">
        <v>52</v>
      </c>
    </row>
    <row r="8" spans="1:13">
      <c r="A8">
        <v>5</v>
      </c>
      <c r="B8" t="s">
        <v>48</v>
      </c>
      <c r="C8" t="s">
        <v>61</v>
      </c>
      <c r="D8" t="s">
        <v>62</v>
      </c>
      <c r="E8">
        <f ca="1" t="shared" si="0"/>
        <v>32</v>
      </c>
      <c r="G8" t="s">
        <v>58</v>
      </c>
      <c r="I8">
        <v>6</v>
      </c>
      <c r="K8">
        <v>16</v>
      </c>
      <c r="M8" t="s">
        <v>52</v>
      </c>
    </row>
    <row r="9" spans="1:13">
      <c r="A9">
        <v>6</v>
      </c>
      <c r="B9" t="s">
        <v>48</v>
      </c>
      <c r="C9" t="s">
        <v>63</v>
      </c>
      <c r="D9" t="s">
        <v>64</v>
      </c>
      <c r="E9">
        <f ca="1" t="shared" si="0"/>
        <v>31</v>
      </c>
      <c r="G9" t="s">
        <v>58</v>
      </c>
      <c r="I9">
        <v>6</v>
      </c>
      <c r="K9">
        <v>16</v>
      </c>
      <c r="M9" t="s">
        <v>52</v>
      </c>
    </row>
    <row r="10" spans="1:13">
      <c r="A10">
        <v>7</v>
      </c>
      <c r="B10" t="s">
        <v>48</v>
      </c>
      <c r="C10" t="s">
        <v>65</v>
      </c>
      <c r="D10" t="s">
        <v>66</v>
      </c>
      <c r="E10">
        <f ca="1" t="shared" si="0"/>
        <v>33</v>
      </c>
      <c r="G10" t="s">
        <v>58</v>
      </c>
      <c r="I10">
        <v>6</v>
      </c>
      <c r="K10">
        <v>16</v>
      </c>
      <c r="M10" t="s">
        <v>52</v>
      </c>
    </row>
    <row r="11" spans="1:13">
      <c r="A11">
        <v>8</v>
      </c>
      <c r="B11" t="s">
        <v>48</v>
      </c>
      <c r="C11" t="s">
        <v>67</v>
      </c>
      <c r="D11" t="s">
        <v>68</v>
      </c>
      <c r="E11">
        <f ca="1" t="shared" si="0"/>
        <v>34</v>
      </c>
      <c r="G11" t="s">
        <v>51</v>
      </c>
      <c r="I11">
        <v>5</v>
      </c>
      <c r="K11">
        <v>14</v>
      </c>
      <c r="M11" t="s">
        <v>52</v>
      </c>
    </row>
    <row r="12" spans="1:13">
      <c r="A12">
        <v>9</v>
      </c>
      <c r="B12" t="s">
        <v>48</v>
      </c>
      <c r="C12" t="s">
        <v>69</v>
      </c>
      <c r="D12" t="s">
        <v>70</v>
      </c>
      <c r="E12">
        <f ca="1" t="shared" si="0"/>
        <v>34</v>
      </c>
      <c r="G12" t="s">
        <v>51</v>
      </c>
      <c r="I12">
        <v>5</v>
      </c>
      <c r="K12">
        <v>14</v>
      </c>
      <c r="M12" t="s">
        <v>52</v>
      </c>
    </row>
    <row r="13" spans="1:13">
      <c r="A13">
        <v>10</v>
      </c>
      <c r="B13" t="s">
        <v>48</v>
      </c>
      <c r="C13" t="s">
        <v>71</v>
      </c>
      <c r="D13" t="s">
        <v>72</v>
      </c>
      <c r="E13">
        <f ca="1" t="shared" si="0"/>
        <v>34</v>
      </c>
      <c r="G13" t="s">
        <v>51</v>
      </c>
      <c r="I13">
        <v>5</v>
      </c>
      <c r="K13">
        <v>14</v>
      </c>
      <c r="M13" t="s">
        <v>52</v>
      </c>
    </row>
  </sheetData>
  <mergeCells count="9">
    <mergeCell ref="A1:N1"/>
    <mergeCell ref="F2:G2"/>
    <mergeCell ref="H2:I2"/>
    <mergeCell ref="J2:K2"/>
    <mergeCell ref="L2:M2"/>
    <mergeCell ref="A2:A3"/>
    <mergeCell ref="B2:B3"/>
    <mergeCell ref="C2:C3"/>
    <mergeCell ref="E2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贾文斌</cp:lastModifiedBy>
  <dcterms:created xsi:type="dcterms:W3CDTF">1996-12-17T17:32:00Z</dcterms:created>
  <cp:lastPrinted>2023-06-30T02:11:00Z</cp:lastPrinted>
  <dcterms:modified xsi:type="dcterms:W3CDTF">2025-05-06T08:40:04Z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09E620E937884B7AB8A42752D6088A58</vt:lpwstr>
  </property>
  <property fmtid="{D5CDD505-2E9C-101B-9397-08002B2CF9AE}" pid="4" name="KSOReadingLayout">
    <vt:bool>true</vt:bool>
  </property>
</Properties>
</file>