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490" windowHeight="7845"/>
  </bookViews>
  <sheets>
    <sheet name="Sheet1" sheetId="1" r:id="rId1"/>
  </sheets>
  <definedNames>
    <definedName name="_xlnm._FilterDatabase" localSheetId="0" hidden="1">Sheet1!$A$3:$N$18</definedName>
    <definedName name="_xlnm.Print_Titles" localSheetId="0">Sheet1!$A:$F,Sheet1!$3:$3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c r="G17"/>
  <c r="J17" s="1"/>
  <c r="I16"/>
  <c r="G16"/>
  <c r="J16" s="1"/>
  <c r="I14"/>
  <c r="G14"/>
  <c r="J14" s="1"/>
  <c r="I13"/>
  <c r="G13"/>
  <c r="J13" s="1"/>
  <c r="I12"/>
  <c r="G12"/>
  <c r="J12" s="1"/>
  <c r="I10"/>
  <c r="G10"/>
  <c r="J10" s="1"/>
  <c r="I11"/>
  <c r="G11"/>
  <c r="J11" s="1"/>
  <c r="I9"/>
  <c r="G9"/>
  <c r="J9" s="1"/>
  <c r="I8"/>
  <c r="G8"/>
  <c r="J8" s="1"/>
  <c r="I7"/>
  <c r="G7"/>
  <c r="J7" s="1"/>
  <c r="I6"/>
  <c r="G6"/>
  <c r="J6" s="1"/>
  <c r="I5"/>
  <c r="G5"/>
  <c r="J5" s="1"/>
  <c r="I4"/>
  <c r="G4"/>
  <c r="J4" s="1"/>
</calcChain>
</file>

<file path=xl/sharedStrings.xml><?xml version="1.0" encoding="utf-8"?>
<sst xmlns="http://schemas.openxmlformats.org/spreadsheetml/2006/main" count="104" uniqueCount="56">
  <si>
    <r>
      <rPr>
        <b/>
        <sz val="18"/>
        <rFont val="Times New Roman"/>
        <family val="1"/>
      </rPr>
      <t>2025</t>
    </r>
    <r>
      <rPr>
        <b/>
        <sz val="18"/>
        <rFont val="宋体"/>
        <charset val="134"/>
      </rPr>
      <t>年</t>
    </r>
    <r>
      <rPr>
        <b/>
        <sz val="18"/>
        <rFont val="Times New Roman"/>
        <family val="1"/>
      </rPr>
      <t>“</t>
    </r>
    <r>
      <rPr>
        <b/>
        <sz val="18"/>
        <rFont val="宋体"/>
        <charset val="134"/>
      </rPr>
      <t>蓉漂人才荟</t>
    </r>
    <r>
      <rPr>
        <b/>
        <sz val="18"/>
        <rFont val="Times New Roman"/>
        <family val="1"/>
      </rPr>
      <t>”</t>
    </r>
    <r>
      <rPr>
        <b/>
        <sz val="18"/>
        <rFont val="宋体"/>
        <charset val="134"/>
      </rPr>
      <t>都江堰市事业单位赴外引进高层次人才考核总成绩及进入体检人员名单</t>
    </r>
  </si>
  <si>
    <r>
      <rPr>
        <sz val="11"/>
        <color indexed="8"/>
        <rFont val="宋体"/>
        <charset val="134"/>
      </rPr>
      <t>注：成绩</t>
    </r>
    <r>
      <rPr>
        <sz val="11"/>
        <color indexed="8"/>
        <rFont val="Times New Roman"/>
        <family val="1"/>
      </rPr>
      <t>-1</t>
    </r>
    <r>
      <rPr>
        <sz val="11"/>
        <color indexed="8"/>
        <rFont val="宋体"/>
        <charset val="134"/>
      </rPr>
      <t>为缺考</t>
    </r>
  </si>
  <si>
    <r>
      <rPr>
        <b/>
        <sz val="11"/>
        <rFont val="Calibri"/>
        <family val="2"/>
      </rPr>
      <t>序号</t>
    </r>
  </si>
  <si>
    <r>
      <rPr>
        <b/>
        <sz val="11"/>
        <rFont val="Calibri"/>
        <family val="2"/>
      </rPr>
      <t>姓名</t>
    </r>
  </si>
  <si>
    <t>准考证号</t>
  </si>
  <si>
    <r>
      <rPr>
        <b/>
        <sz val="11"/>
        <rFont val="Calibri"/>
        <family val="2"/>
      </rPr>
      <t>招聘单位</t>
    </r>
  </si>
  <si>
    <r>
      <rPr>
        <b/>
        <sz val="11"/>
        <rFont val="Calibri"/>
        <family val="2"/>
      </rPr>
      <t>职位名称</t>
    </r>
  </si>
  <si>
    <t>笔试成绩</t>
  </si>
  <si>
    <t>笔试成绩×40%</t>
  </si>
  <si>
    <t>面试成绩</t>
  </si>
  <si>
    <t>面试成绩×60%</t>
  </si>
  <si>
    <t>考核总成绩</t>
  </si>
  <si>
    <r>
      <rPr>
        <b/>
        <sz val="11"/>
        <rFont val="Calibri"/>
        <family val="2"/>
      </rPr>
      <t>排名</t>
    </r>
  </si>
  <si>
    <t/>
  </si>
  <si>
    <t>是否进入体检</t>
  </si>
  <si>
    <r>
      <rPr>
        <b/>
        <sz val="11"/>
        <rFont val="Calibri"/>
        <family val="2"/>
      </rPr>
      <t>备注</t>
    </r>
  </si>
  <si>
    <r>
      <rPr>
        <sz val="10"/>
        <color indexed="8"/>
        <rFont val="宋体"/>
        <charset val="134"/>
      </rPr>
      <t>袁理</t>
    </r>
  </si>
  <si>
    <t>25909010615</t>
  </si>
  <si>
    <r>
      <rPr>
        <sz val="10"/>
        <color indexed="8"/>
        <rFont val="宋体"/>
        <charset val="134"/>
      </rPr>
      <t>都江堰市外事服务中心</t>
    </r>
  </si>
  <si>
    <r>
      <rPr>
        <sz val="10"/>
        <color indexed="8"/>
        <rFont val="Times New Roman"/>
        <family val="1"/>
      </rPr>
      <t>21701001</t>
    </r>
    <r>
      <rPr>
        <sz val="10"/>
        <color indexed="8"/>
        <rFont val="宋体"/>
        <charset val="134"/>
      </rPr>
      <t>翻译岗</t>
    </r>
  </si>
  <si>
    <r>
      <rPr>
        <sz val="10"/>
        <color indexed="8"/>
        <rFont val="宋体"/>
        <charset val="134"/>
      </rPr>
      <t>何战</t>
    </r>
  </si>
  <si>
    <t>25909010625</t>
  </si>
  <si>
    <r>
      <rPr>
        <sz val="10"/>
        <color indexed="8"/>
        <rFont val="宋体"/>
        <charset val="134"/>
      </rPr>
      <t>付丽琳</t>
    </r>
  </si>
  <si>
    <t>25909010510</t>
  </si>
  <si>
    <r>
      <rPr>
        <sz val="10"/>
        <color indexed="8"/>
        <rFont val="宋体"/>
        <charset val="134"/>
      </rPr>
      <t>张诗睿</t>
    </r>
  </si>
  <si>
    <t>25909010621</t>
  </si>
  <si>
    <r>
      <rPr>
        <sz val="10"/>
        <color indexed="8"/>
        <rFont val="宋体"/>
        <charset val="134"/>
      </rPr>
      <t>赵醒</t>
    </r>
  </si>
  <si>
    <t>25909010708</t>
  </si>
  <si>
    <r>
      <rPr>
        <sz val="10"/>
        <color indexed="8"/>
        <rFont val="宋体"/>
        <charset val="134"/>
      </rPr>
      <t>张千雪</t>
    </r>
  </si>
  <si>
    <t>25909010608</t>
  </si>
  <si>
    <r>
      <rPr>
        <sz val="10"/>
        <color indexed="8"/>
        <rFont val="宋体"/>
        <charset val="134"/>
      </rPr>
      <t>都江堰市新经济与大健康软件产业发展中心</t>
    </r>
  </si>
  <si>
    <r>
      <rPr>
        <sz val="10"/>
        <color indexed="8"/>
        <rFont val="Times New Roman"/>
        <family val="1"/>
      </rPr>
      <t>21701002</t>
    </r>
    <r>
      <rPr>
        <sz val="10"/>
        <color indexed="8"/>
        <rFont val="宋体"/>
        <charset val="134"/>
      </rPr>
      <t>产业研究岗</t>
    </r>
  </si>
  <si>
    <r>
      <rPr>
        <sz val="10"/>
        <color indexed="8"/>
        <rFont val="宋体"/>
        <charset val="134"/>
      </rPr>
      <t>毛婷婷</t>
    </r>
  </si>
  <si>
    <t>25909010804</t>
  </si>
  <si>
    <r>
      <rPr>
        <sz val="10"/>
        <color indexed="8"/>
        <rFont val="宋体"/>
        <charset val="134"/>
      </rPr>
      <t>何江波</t>
    </r>
  </si>
  <si>
    <t>25909010716</t>
  </si>
  <si>
    <r>
      <rPr>
        <sz val="10"/>
        <color indexed="8"/>
        <rFont val="宋体"/>
        <charset val="134"/>
      </rPr>
      <t>卢红炜</t>
    </r>
  </si>
  <si>
    <t>25909010512</t>
  </si>
  <si>
    <r>
      <rPr>
        <sz val="10"/>
        <color indexed="8"/>
        <rFont val="宋体"/>
        <charset val="134"/>
      </rPr>
      <t>王岑屹</t>
    </r>
  </si>
  <si>
    <t>25909010605</t>
  </si>
  <si>
    <r>
      <rPr>
        <sz val="10"/>
        <color indexed="8"/>
        <rFont val="宋体"/>
        <charset val="134"/>
      </rPr>
      <t>李尔菊</t>
    </r>
  </si>
  <si>
    <t>25909010520</t>
  </si>
  <si>
    <r>
      <rPr>
        <sz val="10"/>
        <color indexed="8"/>
        <rFont val="宋体"/>
        <charset val="134"/>
      </rPr>
      <t>都江堰市农业信息服务中心</t>
    </r>
  </si>
  <si>
    <r>
      <rPr>
        <sz val="10"/>
        <color indexed="8"/>
        <rFont val="Times New Roman"/>
        <family val="1"/>
      </rPr>
      <t>21701003</t>
    </r>
    <r>
      <rPr>
        <sz val="10"/>
        <color indexed="8"/>
        <rFont val="宋体"/>
        <charset val="134"/>
      </rPr>
      <t>农业信息技术岗</t>
    </r>
  </si>
  <si>
    <r>
      <rPr>
        <sz val="10"/>
        <color indexed="8"/>
        <rFont val="宋体"/>
        <charset val="134"/>
      </rPr>
      <t>杨状</t>
    </r>
  </si>
  <si>
    <t>25909010727</t>
  </si>
  <si>
    <r>
      <rPr>
        <sz val="10"/>
        <color indexed="8"/>
        <rFont val="宋体"/>
        <charset val="134"/>
      </rPr>
      <t>张雨</t>
    </r>
  </si>
  <si>
    <t>25909010802</t>
  </si>
  <si>
    <r>
      <rPr>
        <sz val="10"/>
        <color indexed="8"/>
        <rFont val="宋体"/>
        <charset val="134"/>
      </rPr>
      <t>都江堰市农村合作经济经营管理站</t>
    </r>
  </si>
  <si>
    <r>
      <rPr>
        <sz val="10"/>
        <color indexed="8"/>
        <rFont val="Times New Roman"/>
        <family val="1"/>
      </rPr>
      <t>21701004</t>
    </r>
    <r>
      <rPr>
        <sz val="10"/>
        <color indexed="8"/>
        <rFont val="宋体"/>
        <charset val="134"/>
      </rPr>
      <t>农村经济管理岗</t>
    </r>
  </si>
  <si>
    <r>
      <rPr>
        <sz val="10"/>
        <color indexed="8"/>
        <rFont val="宋体"/>
        <charset val="134"/>
      </rPr>
      <t>陈爽</t>
    </r>
  </si>
  <si>
    <t>25909010718</t>
  </si>
  <si>
    <r>
      <rPr>
        <sz val="10"/>
        <color indexed="8"/>
        <rFont val="宋体"/>
        <charset val="134"/>
      </rPr>
      <t>杨集修</t>
    </r>
  </si>
  <si>
    <t>25909010523</t>
  </si>
  <si>
    <t>是</t>
    <phoneticPr fontId="10" type="noConversion"/>
  </si>
  <si>
    <t>否</t>
    <phoneticPr fontId="10" type="noConversion"/>
  </si>
</sst>
</file>

<file path=xl/styles.xml><?xml version="1.0" encoding="utf-8"?>
<styleSheet xmlns="http://schemas.openxmlformats.org/spreadsheetml/2006/main">
  <fonts count="12">
    <font>
      <sz val="11"/>
      <color indexed="8"/>
      <name val="宋体"/>
      <charset val="134"/>
      <scheme val="minor"/>
    </font>
    <font>
      <b/>
      <sz val="18"/>
      <name val="Times New Roman"/>
      <family val="1"/>
    </font>
    <font>
      <sz val="11"/>
      <color indexed="8"/>
      <name val="Times New Roman"/>
      <family val="1"/>
    </font>
    <font>
      <b/>
      <sz val="11"/>
      <name val="Times New Roman"/>
      <family val="1"/>
    </font>
    <font>
      <b/>
      <sz val="11"/>
      <name val="宋体"/>
      <charset val="134"/>
    </font>
    <font>
      <sz val="10"/>
      <color indexed="8"/>
      <name val="Times New Roman"/>
      <family val="1"/>
    </font>
    <font>
      <sz val="10"/>
      <color indexed="8"/>
      <name val="宋体"/>
      <charset val="134"/>
    </font>
    <font>
      <b/>
      <sz val="11"/>
      <name val="Calibri"/>
      <family val="2"/>
    </font>
    <font>
      <b/>
      <sz val="18"/>
      <name val="宋体"/>
      <charset val="134"/>
    </font>
    <font>
      <sz val="11"/>
      <color indexed="8"/>
      <name val="宋体"/>
      <charset val="134"/>
    </font>
    <font>
      <sz val="9"/>
      <name val="宋体"/>
      <charset val="134"/>
      <scheme val="minor"/>
    </font>
    <font>
      <sz val="10"/>
      <color indexed="8"/>
      <name val="宋体"/>
      <family val="3"/>
      <charset val="134"/>
    </font>
  </fonts>
  <fills count="2">
    <fill>
      <patternFill patternType="none"/>
    </fill>
    <fill>
      <patternFill patternType="gray125"/>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xf numFmtId="0" fontId="11" fillId="0" borderId="3" xfId="0" applyFont="1" applyBorder="1" applyAlignment="1">
      <alignment horizontal="center" vertical="center"/>
    </xf>
    <xf numFmtId="0" fontId="1" fillId="0" borderId="0" xfId="0" applyFont="1" applyAlignment="1">
      <alignment horizontal="center"/>
    </xf>
    <xf numFmtId="0" fontId="2" fillId="0" borderId="0" xfId="0" applyFont="1">
      <alignmen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8"/>
  <sheetViews>
    <sheetView tabSelected="1" workbookViewId="0">
      <pane ySplit="3" topLeftCell="A4" activePane="bottomLeft" state="frozen"/>
      <selection pane="bottomLeft" activeCell="M22" sqref="M22"/>
    </sheetView>
  </sheetViews>
  <sheetFormatPr defaultColWidth="9" defaultRowHeight="13.5"/>
  <cols>
    <col min="1" max="1" width="5" customWidth="1"/>
    <col min="2" max="2" width="8.5" customWidth="1"/>
    <col min="3" max="3" width="10.5" customWidth="1"/>
    <col min="4" max="4" width="32.625" customWidth="1"/>
    <col min="5" max="5" width="18.875" customWidth="1"/>
    <col min="6" max="6" width="6.125" customWidth="1"/>
    <col min="7" max="7" width="9.375" customWidth="1"/>
    <col min="8" max="8" width="6.25" customWidth="1"/>
    <col min="9" max="9" width="9.875" customWidth="1"/>
    <col min="10" max="10" width="7.75" customWidth="1"/>
    <col min="11" max="11" width="5.75" customWidth="1"/>
    <col min="12" max="12" width="13.625" hidden="1" customWidth="1"/>
    <col min="13" max="13" width="9" style="1"/>
    <col min="14" max="14" width="8.125" customWidth="1"/>
  </cols>
  <sheetData>
    <row r="1" spans="1:14" ht="23.25">
      <c r="A1" s="14" t="s">
        <v>0</v>
      </c>
      <c r="B1" s="14"/>
      <c r="C1" s="14"/>
      <c r="D1" s="14"/>
      <c r="E1" s="14"/>
      <c r="F1" s="14"/>
      <c r="G1" s="14"/>
      <c r="H1" s="14"/>
      <c r="I1" s="14"/>
      <c r="J1" s="14"/>
      <c r="K1" s="14"/>
      <c r="L1" s="14"/>
      <c r="M1" s="14"/>
      <c r="N1" s="14"/>
    </row>
    <row r="2" spans="1:14" ht="15">
      <c r="A2" s="15" t="s">
        <v>1</v>
      </c>
      <c r="B2" s="15"/>
      <c r="C2" s="15"/>
      <c r="D2" s="15"/>
      <c r="E2" s="15"/>
      <c r="F2" s="15"/>
      <c r="G2" s="15"/>
      <c r="H2" s="15"/>
      <c r="I2" s="15"/>
      <c r="J2" s="15"/>
      <c r="K2" s="15"/>
      <c r="L2" s="15"/>
      <c r="M2" s="6"/>
      <c r="N2" s="2"/>
    </row>
    <row r="3" spans="1:14" ht="27" customHeight="1">
      <c r="A3" s="3" t="s">
        <v>2</v>
      </c>
      <c r="B3" s="3" t="s">
        <v>3</v>
      </c>
      <c r="C3" s="4" t="s">
        <v>4</v>
      </c>
      <c r="D3" s="3" t="s">
        <v>5</v>
      </c>
      <c r="E3" s="3" t="s">
        <v>6</v>
      </c>
      <c r="F3" s="4" t="s">
        <v>7</v>
      </c>
      <c r="G3" s="4" t="s">
        <v>8</v>
      </c>
      <c r="H3" s="4" t="s">
        <v>9</v>
      </c>
      <c r="I3" s="4" t="s">
        <v>10</v>
      </c>
      <c r="J3" s="4" t="s">
        <v>11</v>
      </c>
      <c r="K3" s="3" t="s">
        <v>12</v>
      </c>
      <c r="L3" s="7" t="s">
        <v>13</v>
      </c>
      <c r="M3" s="8" t="s">
        <v>14</v>
      </c>
      <c r="N3" s="9" t="s">
        <v>15</v>
      </c>
    </row>
    <row r="4" spans="1:14" ht="14.25" customHeight="1">
      <c r="A4" s="5">
        <v>1</v>
      </c>
      <c r="B4" s="5" t="s">
        <v>16</v>
      </c>
      <c r="C4" s="5" t="s">
        <v>17</v>
      </c>
      <c r="D4" s="5" t="s">
        <v>18</v>
      </c>
      <c r="E4" s="5" t="s">
        <v>19</v>
      </c>
      <c r="F4" s="5">
        <v>64.400000000000006</v>
      </c>
      <c r="G4" s="5">
        <f t="shared" ref="G4:G17" si="0">ROUND(F4*0.4,2)</f>
        <v>25.76</v>
      </c>
      <c r="H4" s="5">
        <v>88.6</v>
      </c>
      <c r="I4" s="5">
        <f t="shared" ref="I4:I17" si="1">ROUND(H4*0.6,2)</f>
        <v>53.16</v>
      </c>
      <c r="J4" s="5">
        <f t="shared" ref="J4:J17" si="2">G4+I4</f>
        <v>78.92</v>
      </c>
      <c r="K4" s="5">
        <v>1</v>
      </c>
      <c r="L4" s="10" t="s">
        <v>13</v>
      </c>
      <c r="M4" s="13" t="s">
        <v>54</v>
      </c>
      <c r="N4" s="12"/>
    </row>
    <row r="5" spans="1:14" ht="14.25" customHeight="1">
      <c r="A5" s="5">
        <v>2</v>
      </c>
      <c r="B5" s="5" t="s">
        <v>20</v>
      </c>
      <c r="C5" s="5" t="s">
        <v>21</v>
      </c>
      <c r="D5" s="5" t="s">
        <v>18</v>
      </c>
      <c r="E5" s="5" t="s">
        <v>19</v>
      </c>
      <c r="F5" s="5">
        <v>69.3</v>
      </c>
      <c r="G5" s="5">
        <f t="shared" si="0"/>
        <v>27.72</v>
      </c>
      <c r="H5" s="5">
        <v>83.8</v>
      </c>
      <c r="I5" s="5">
        <f t="shared" si="1"/>
        <v>50.28</v>
      </c>
      <c r="J5" s="5">
        <f t="shared" si="2"/>
        <v>78</v>
      </c>
      <c r="K5" s="5">
        <v>2</v>
      </c>
      <c r="L5" s="10" t="s">
        <v>13</v>
      </c>
      <c r="M5" s="13" t="s">
        <v>55</v>
      </c>
      <c r="N5" s="12"/>
    </row>
    <row r="6" spans="1:14" ht="14.25" customHeight="1">
      <c r="A6" s="5">
        <v>3</v>
      </c>
      <c r="B6" s="5" t="s">
        <v>22</v>
      </c>
      <c r="C6" s="5" t="s">
        <v>23</v>
      </c>
      <c r="D6" s="5" t="s">
        <v>18</v>
      </c>
      <c r="E6" s="5" t="s">
        <v>19</v>
      </c>
      <c r="F6" s="5">
        <v>64</v>
      </c>
      <c r="G6" s="5">
        <f t="shared" si="0"/>
        <v>25.6</v>
      </c>
      <c r="H6" s="5">
        <v>87</v>
      </c>
      <c r="I6" s="5">
        <f t="shared" si="1"/>
        <v>52.2</v>
      </c>
      <c r="J6" s="5">
        <f t="shared" si="2"/>
        <v>77.800000000000011</v>
      </c>
      <c r="K6" s="5">
        <v>3</v>
      </c>
      <c r="L6" s="10" t="s">
        <v>13</v>
      </c>
      <c r="M6" s="13" t="s">
        <v>55</v>
      </c>
      <c r="N6" s="12"/>
    </row>
    <row r="7" spans="1:14" ht="14.25" customHeight="1">
      <c r="A7" s="5">
        <v>4</v>
      </c>
      <c r="B7" s="5" t="s">
        <v>24</v>
      </c>
      <c r="C7" s="5" t="s">
        <v>25</v>
      </c>
      <c r="D7" s="5" t="s">
        <v>18</v>
      </c>
      <c r="E7" s="5" t="s">
        <v>19</v>
      </c>
      <c r="F7" s="5">
        <v>66.7</v>
      </c>
      <c r="G7" s="5">
        <f t="shared" si="0"/>
        <v>26.68</v>
      </c>
      <c r="H7" s="5">
        <v>83.6</v>
      </c>
      <c r="I7" s="5">
        <f t="shared" si="1"/>
        <v>50.16</v>
      </c>
      <c r="J7" s="5">
        <f t="shared" si="2"/>
        <v>76.84</v>
      </c>
      <c r="K7" s="5">
        <v>4</v>
      </c>
      <c r="L7" s="10" t="s">
        <v>13</v>
      </c>
      <c r="M7" s="13" t="s">
        <v>55</v>
      </c>
      <c r="N7" s="12"/>
    </row>
    <row r="8" spans="1:14" ht="14.25" customHeight="1">
      <c r="A8" s="5">
        <v>5</v>
      </c>
      <c r="B8" s="5" t="s">
        <v>26</v>
      </c>
      <c r="C8" s="5" t="s">
        <v>27</v>
      </c>
      <c r="D8" s="5" t="s">
        <v>18</v>
      </c>
      <c r="E8" s="5" t="s">
        <v>19</v>
      </c>
      <c r="F8" s="5">
        <v>62.5</v>
      </c>
      <c r="G8" s="5">
        <f t="shared" si="0"/>
        <v>25</v>
      </c>
      <c r="H8" s="5">
        <v>84.2</v>
      </c>
      <c r="I8" s="5">
        <f t="shared" si="1"/>
        <v>50.52</v>
      </c>
      <c r="J8" s="5">
        <f t="shared" si="2"/>
        <v>75.52000000000001</v>
      </c>
      <c r="K8" s="5">
        <v>5</v>
      </c>
      <c r="L8" s="10" t="s">
        <v>13</v>
      </c>
      <c r="M8" s="13" t="s">
        <v>55</v>
      </c>
      <c r="N8" s="12"/>
    </row>
    <row r="9" spans="1:14" ht="14.25" customHeight="1">
      <c r="A9" s="5">
        <v>6</v>
      </c>
      <c r="B9" s="5" t="s">
        <v>28</v>
      </c>
      <c r="C9" s="5" t="s">
        <v>29</v>
      </c>
      <c r="D9" s="5" t="s">
        <v>30</v>
      </c>
      <c r="E9" s="5" t="s">
        <v>31</v>
      </c>
      <c r="F9" s="5">
        <v>72.599999999999994</v>
      </c>
      <c r="G9" s="5">
        <f>ROUND(F9*0.4,2)</f>
        <v>29.04</v>
      </c>
      <c r="H9" s="5">
        <v>86.4</v>
      </c>
      <c r="I9" s="5">
        <f>ROUND(H9*0.6,2)</f>
        <v>51.84</v>
      </c>
      <c r="J9" s="5">
        <f>G9+I9</f>
        <v>80.88</v>
      </c>
      <c r="K9" s="5">
        <v>1</v>
      </c>
      <c r="L9" s="10" t="s">
        <v>13</v>
      </c>
      <c r="M9" s="13" t="s">
        <v>54</v>
      </c>
      <c r="N9" s="12"/>
    </row>
    <row r="10" spans="1:14" ht="14.25" customHeight="1">
      <c r="A10" s="5">
        <v>7</v>
      </c>
      <c r="B10" s="5" t="s">
        <v>34</v>
      </c>
      <c r="C10" s="5" t="s">
        <v>35</v>
      </c>
      <c r="D10" s="5" t="s">
        <v>30</v>
      </c>
      <c r="E10" s="5" t="s">
        <v>31</v>
      </c>
      <c r="F10" s="5">
        <v>64.599999999999994</v>
      </c>
      <c r="G10" s="5">
        <f>ROUND(F10*0.4,2)</f>
        <v>25.84</v>
      </c>
      <c r="H10" s="5">
        <v>82.2</v>
      </c>
      <c r="I10" s="5">
        <f>ROUND(H10*0.6,2)</f>
        <v>49.32</v>
      </c>
      <c r="J10" s="5">
        <f>G10+I10</f>
        <v>75.16</v>
      </c>
      <c r="K10" s="5">
        <v>2</v>
      </c>
      <c r="L10" s="10" t="s">
        <v>13</v>
      </c>
      <c r="M10" s="13" t="s">
        <v>55</v>
      </c>
      <c r="N10" s="12"/>
    </row>
    <row r="11" spans="1:14" ht="14.25" customHeight="1">
      <c r="A11" s="5">
        <v>8</v>
      </c>
      <c r="B11" s="5" t="s">
        <v>32</v>
      </c>
      <c r="C11" s="5" t="s">
        <v>33</v>
      </c>
      <c r="D11" s="5" t="s">
        <v>30</v>
      </c>
      <c r="E11" s="5" t="s">
        <v>31</v>
      </c>
      <c r="F11" s="5">
        <v>65.2</v>
      </c>
      <c r="G11" s="5">
        <f>ROUND(F11*0.4,2)</f>
        <v>26.08</v>
      </c>
      <c r="H11" s="5">
        <v>81.8</v>
      </c>
      <c r="I11" s="5">
        <f>ROUND(H11*0.6,2)</f>
        <v>49.08</v>
      </c>
      <c r="J11" s="5">
        <f>G11+I11</f>
        <v>75.16</v>
      </c>
      <c r="K11" s="5">
        <v>2</v>
      </c>
      <c r="L11" s="10" t="s">
        <v>13</v>
      </c>
      <c r="M11" s="13" t="s">
        <v>55</v>
      </c>
      <c r="N11" s="12"/>
    </row>
    <row r="12" spans="1:14" ht="14.25" customHeight="1">
      <c r="A12" s="5">
        <v>9</v>
      </c>
      <c r="B12" s="5" t="s">
        <v>36</v>
      </c>
      <c r="C12" s="5" t="s">
        <v>37</v>
      </c>
      <c r="D12" s="5" t="s">
        <v>30</v>
      </c>
      <c r="E12" s="5" t="s">
        <v>31</v>
      </c>
      <c r="F12" s="5">
        <v>62.6</v>
      </c>
      <c r="G12" s="5">
        <f>ROUND(F12*0.4,2)</f>
        <v>25.04</v>
      </c>
      <c r="H12" s="5">
        <v>80.8</v>
      </c>
      <c r="I12" s="5">
        <f>ROUND(H12*0.6,2)</f>
        <v>48.48</v>
      </c>
      <c r="J12" s="5">
        <f>G12+I12</f>
        <v>73.52</v>
      </c>
      <c r="K12" s="5">
        <v>4</v>
      </c>
      <c r="L12" s="10" t="s">
        <v>13</v>
      </c>
      <c r="M12" s="13" t="s">
        <v>55</v>
      </c>
      <c r="N12" s="12"/>
    </row>
    <row r="13" spans="1:14" ht="14.25" customHeight="1">
      <c r="A13" s="5">
        <v>10</v>
      </c>
      <c r="B13" s="5" t="s">
        <v>38</v>
      </c>
      <c r="C13" s="5" t="s">
        <v>39</v>
      </c>
      <c r="D13" s="5" t="s">
        <v>30</v>
      </c>
      <c r="E13" s="5" t="s">
        <v>31</v>
      </c>
      <c r="F13" s="5">
        <v>67.900000000000006</v>
      </c>
      <c r="G13" s="5">
        <f>ROUND(F13*0.4,2)</f>
        <v>27.16</v>
      </c>
      <c r="H13" s="5">
        <v>76.599999999999994</v>
      </c>
      <c r="I13" s="5">
        <f>ROUND(H13*0.6,2)</f>
        <v>45.96</v>
      </c>
      <c r="J13" s="5">
        <f>G13+I13</f>
        <v>73.12</v>
      </c>
      <c r="K13" s="5">
        <v>5</v>
      </c>
      <c r="L13" s="10" t="s">
        <v>13</v>
      </c>
      <c r="M13" s="13" t="s">
        <v>55</v>
      </c>
      <c r="N13" s="12"/>
    </row>
    <row r="14" spans="1:14" ht="14.25" customHeight="1">
      <c r="A14" s="5">
        <v>11</v>
      </c>
      <c r="B14" s="5" t="s">
        <v>40</v>
      </c>
      <c r="C14" s="5" t="s">
        <v>41</v>
      </c>
      <c r="D14" s="5" t="s">
        <v>42</v>
      </c>
      <c r="E14" s="5" t="s">
        <v>43</v>
      </c>
      <c r="F14" s="5">
        <v>66.3</v>
      </c>
      <c r="G14" s="5">
        <f t="shared" si="0"/>
        <v>26.52</v>
      </c>
      <c r="H14" s="5">
        <v>83.2</v>
      </c>
      <c r="I14" s="5">
        <f t="shared" si="1"/>
        <v>49.92</v>
      </c>
      <c r="J14" s="5">
        <f t="shared" si="2"/>
        <v>76.44</v>
      </c>
      <c r="K14" s="5">
        <v>1</v>
      </c>
      <c r="L14" s="10" t="s">
        <v>13</v>
      </c>
      <c r="M14" s="13" t="s">
        <v>54</v>
      </c>
      <c r="N14" s="12"/>
    </row>
    <row r="15" spans="1:14" ht="14.25" customHeight="1">
      <c r="A15" s="5">
        <v>12</v>
      </c>
      <c r="B15" s="5" t="s">
        <v>44</v>
      </c>
      <c r="C15" s="5" t="s">
        <v>45</v>
      </c>
      <c r="D15" s="5" t="s">
        <v>42</v>
      </c>
      <c r="E15" s="5" t="s">
        <v>43</v>
      </c>
      <c r="F15" s="5">
        <v>62.3</v>
      </c>
      <c r="G15" s="5">
        <v>-1</v>
      </c>
      <c r="H15" s="5">
        <v>-1</v>
      </c>
      <c r="I15" s="5">
        <v>-1</v>
      </c>
      <c r="J15" s="5">
        <v>-1</v>
      </c>
      <c r="K15" s="5"/>
      <c r="L15" s="10" t="s">
        <v>13</v>
      </c>
      <c r="M15" s="11"/>
      <c r="N15" s="12"/>
    </row>
    <row r="16" spans="1:14" ht="14.25" customHeight="1">
      <c r="A16" s="5">
        <v>13</v>
      </c>
      <c r="B16" s="5" t="s">
        <v>46</v>
      </c>
      <c r="C16" s="5" t="s">
        <v>47</v>
      </c>
      <c r="D16" s="5" t="s">
        <v>48</v>
      </c>
      <c r="E16" s="5" t="s">
        <v>49</v>
      </c>
      <c r="F16" s="5">
        <v>66.900000000000006</v>
      </c>
      <c r="G16" s="5">
        <f t="shared" si="0"/>
        <v>26.76</v>
      </c>
      <c r="H16" s="5">
        <v>86.8</v>
      </c>
      <c r="I16" s="5">
        <f t="shared" si="1"/>
        <v>52.08</v>
      </c>
      <c r="J16" s="5">
        <f t="shared" si="2"/>
        <v>78.84</v>
      </c>
      <c r="K16" s="5">
        <v>1</v>
      </c>
      <c r="L16" s="10" t="s">
        <v>13</v>
      </c>
      <c r="M16" s="13" t="s">
        <v>54</v>
      </c>
      <c r="N16" s="12"/>
    </row>
    <row r="17" spans="1:14" ht="14.25" customHeight="1">
      <c r="A17" s="5">
        <v>14</v>
      </c>
      <c r="B17" s="5" t="s">
        <v>50</v>
      </c>
      <c r="C17" s="5" t="s">
        <v>51</v>
      </c>
      <c r="D17" s="5" t="s">
        <v>48</v>
      </c>
      <c r="E17" s="5" t="s">
        <v>49</v>
      </c>
      <c r="F17" s="5">
        <v>62.4</v>
      </c>
      <c r="G17" s="5">
        <f t="shared" si="0"/>
        <v>24.96</v>
      </c>
      <c r="H17" s="5">
        <v>88</v>
      </c>
      <c r="I17" s="5">
        <f t="shared" si="1"/>
        <v>52.8</v>
      </c>
      <c r="J17" s="5">
        <f t="shared" si="2"/>
        <v>77.759999999999991</v>
      </c>
      <c r="K17" s="5">
        <v>2</v>
      </c>
      <c r="L17" s="10" t="s">
        <v>13</v>
      </c>
      <c r="M17" s="13" t="s">
        <v>55</v>
      </c>
      <c r="N17" s="12"/>
    </row>
    <row r="18" spans="1:14" ht="14.25" customHeight="1">
      <c r="A18" s="5">
        <v>15</v>
      </c>
      <c r="B18" s="5" t="s">
        <v>52</v>
      </c>
      <c r="C18" s="5" t="s">
        <v>53</v>
      </c>
      <c r="D18" s="5" t="s">
        <v>48</v>
      </c>
      <c r="E18" s="5" t="s">
        <v>49</v>
      </c>
      <c r="F18" s="5">
        <v>63.1</v>
      </c>
      <c r="G18" s="5">
        <v>-1</v>
      </c>
      <c r="H18" s="5">
        <v>-1</v>
      </c>
      <c r="I18" s="5">
        <v>-1</v>
      </c>
      <c r="J18" s="5">
        <v>-1</v>
      </c>
      <c r="K18" s="5"/>
      <c r="L18" s="10" t="s">
        <v>13</v>
      </c>
      <c r="M18" s="11"/>
      <c r="N18" s="12"/>
    </row>
  </sheetData>
  <sheetProtection password="E90F" sheet="1" objects="1" scenarios="1"/>
  <mergeCells count="2">
    <mergeCell ref="A1:N1"/>
    <mergeCell ref="A2:L2"/>
  </mergeCells>
  <phoneticPr fontId="10" type="noConversion"/>
  <printOptions horizontalCentered="1"/>
  <pageMargins left="0.118110236220472" right="0.118110236220472" top="0.511811023622047" bottom="0.511811023622047" header="0.31496062992126" footer="0.31496062992126"/>
  <pageSetup paperSize="9" orientation="landscape" r:id="rId1"/>
  <headerFooter>
    <oddFooter>&amp;C第&amp;P页，共 &amp;N页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cp:lastPrinted>2025-05-19T07:17:16Z</cp:lastPrinted>
  <dcterms:created xsi:type="dcterms:W3CDTF">2025-04-29T06:19:00Z</dcterms:created>
  <dcterms:modified xsi:type="dcterms:W3CDTF">2025-05-19T07:19:58Z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DA10EF053C61451A85F572292A89C6BB_12</vt:lpwstr>
  </property>
  <property fmtid="{D5CDD505-2E9C-101B-9397-08002B2CF9AE}" pid="3" name="KSOProductBuildVer">
    <vt:lpwstr>2052-12.1.0.21171</vt:lpwstr>
  </property>
</Properties>
</file>