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<sst xmlns="http://schemas.openxmlformats.org/spreadsheetml/2006/main" count="155" uniqueCount="64">
  <si>
    <t>贵州省自然资源厅直属事业单位第十三届人才博览会引才总成绩及进入体检人员名单</t>
  </si>
  <si>
    <t>序号</t>
  </si>
  <si>
    <t>引才单位</t>
  </si>
  <si>
    <t>岗位名称</t>
  </si>
  <si>
    <t>姓名</t>
  </si>
  <si>
    <t>线上初评成绩</t>
  </si>
  <si>
    <t>线上初评成绩折算（40%）</t>
  </si>
  <si>
    <t>线下考核成绩</t>
  </si>
  <si>
    <t>线下考核成绩折算（60%）</t>
  </si>
  <si>
    <t>总成绩</t>
  </si>
  <si>
    <t>是否进入下一环节</t>
  </si>
  <si>
    <t>备注</t>
  </si>
  <si>
    <t>贵州省土地矿产资源储备局</t>
  </si>
  <si>
    <t>地质矿产勘查</t>
  </si>
  <si>
    <t>张伟</t>
  </si>
  <si>
    <t>是</t>
  </si>
  <si>
    <t>李军</t>
  </si>
  <si>
    <t>否</t>
  </si>
  <si>
    <t>徐楷</t>
  </si>
  <si>
    <t>刘春林</t>
  </si>
  <si>
    <t>钱焕</t>
  </si>
  <si>
    <t>谭化川</t>
  </si>
  <si>
    <t>贵州省自然资源勘测规划研究院</t>
  </si>
  <si>
    <t>系统研发</t>
  </si>
  <si>
    <t>何龙</t>
  </si>
  <si>
    <t>实操成绩79.60分、结构化面试成绩81.60分。实际操作能力测试占面试总成绩的60%，结构化面试成绩占面试总成绩的40%，折后线下考核总成绩为80.40分。</t>
  </si>
  <si>
    <t>舒兴</t>
  </si>
  <si>
    <t>实操成绩77.40分、结构化面试成绩79.60分。实际操作能力测试占面试总成绩的60%，结构化面试成绩占面试总成绩的40%，折后线下考核总成绩为78.28分。</t>
  </si>
  <si>
    <t>雷琳琳</t>
  </si>
  <si>
    <t>实操成绩75.60分、结构化面试成绩82.20分。实际操作能力测试占面试总成绩的60%，结构化面试成绩占面试总成绩的40%，折后线下考核总成绩为78.24分。</t>
  </si>
  <si>
    <t>胡增辉</t>
  </si>
  <si>
    <t>胡耀蓉</t>
  </si>
  <si>
    <t>黄景麟</t>
  </si>
  <si>
    <t>王畅</t>
  </si>
  <si>
    <t>彭顺华</t>
  </si>
  <si>
    <t>李泽红</t>
  </si>
  <si>
    <t>温朝程</t>
  </si>
  <si>
    <t>贵州省第二测绘院</t>
  </si>
  <si>
    <t>测绘地理信息技术</t>
  </si>
  <si>
    <t>吴雪</t>
  </si>
  <si>
    <t>胡涛涛</t>
  </si>
  <si>
    <t>冉迎风</t>
  </si>
  <si>
    <t>刘静</t>
  </si>
  <si>
    <t>崔茜</t>
  </si>
  <si>
    <t>贵州省第三测绘院</t>
  </si>
  <si>
    <t>自然资源管理技术员</t>
  </si>
  <si>
    <t>龙洋洋</t>
  </si>
  <si>
    <t>刘怡婷</t>
  </si>
  <si>
    <t>陈雨艳</t>
  </si>
  <si>
    <t>文诗雅</t>
  </si>
  <si>
    <t>尹煜涵</t>
  </si>
  <si>
    <t>贵州省测绘产品质量监督检验站</t>
  </si>
  <si>
    <t>测绘地理信息成果质检</t>
  </si>
  <si>
    <t>肖剑</t>
  </si>
  <si>
    <t>杨庚</t>
  </si>
  <si>
    <t>彭俊杰</t>
  </si>
  <si>
    <t>朱家锐</t>
  </si>
  <si>
    <t>曹乾洋</t>
  </si>
  <si>
    <t>贵州省油气勘查开发工程研究院</t>
  </si>
  <si>
    <t>油气工程</t>
  </si>
  <si>
    <t>蔡兴林</t>
  </si>
  <si>
    <t>钱  丰</t>
  </si>
  <si>
    <t>刘文建</t>
  </si>
  <si>
    <t>刘  洪</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</si>
</sst>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0.00\)"/>
  </numFmts>
  <fonts count="25">
    <font>
      <sz val="11"/>
      <color theme="1"/>
      <name val="宋体"/>
      <charset val="134"/>
      <scheme val="minor"/>
    </font>
    <font>
      <sz val="14"/>
      <color theme="1"/>
      <name val="黑体"/>
      <charset val="134"/>
    </font>
    <font>
      <sz val="22"/>
      <color theme="1"/>
      <name val="方正小标宋简体"/>
      <charset val="134"/>
    </font>
    <font>
      <sz val="14"/>
      <name val="黑体"/>
      <charset val="134"/>
    </font>
    <font>
      <sz val="16"/>
      <name val="仿宋_GB2312"/>
      <charset val="134"/>
    </font>
    <font>
      <sz val="16"/>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0" fillId="0" borderId="0" xfId="0" applyFont="1" applyAlignment="1">
      <alignment vertical="center" wrapText="1"/>
    </xf>
    <xf numFmtId="0" fontId="0" fillId="0" borderId="0" xfId="0" applyAlignment="1">
      <alignment vertical="center" wrapText="1"/>
    </xf>
    <xf numFmtId="49" fontId="0" fillId="0" borderId="0" xfId="0" applyNumberFormat="1" applyAlignment="1">
      <alignment vertical="center" wrapText="1"/>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pplyProtection="1">
      <alignment horizontal="center" vertical="center" wrapText="1"/>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77"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4" fillId="0" borderId="1" xfId="0" applyNumberFormat="1" applyFont="1" applyBorder="1" applyAlignment="1">
      <alignment horizontal="center" vertical="center" wrapText="1"/>
    </xf>
    <xf numFmtId="176"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6"/>
  <sheetViews>
    <sheetView tabSelected="1" zoomScale="70" zoomScaleNormal="70" workbookViewId="0">
      <selection activeCell="A1" sqref="A1:K1"/>
    </sheetView>
  </sheetViews>
  <sheetFormatPr defaultColWidth="9" defaultRowHeight="14.4"/>
  <cols>
    <col min="1" max="1" width="7.62962962962963" style="2" customWidth="1"/>
    <col min="2" max="2" width="47.2962962962963" style="3" customWidth="1"/>
    <col min="3" max="3" width="19.3796296296296" style="3" customWidth="1"/>
    <col min="4" max="4" width="13" style="3" customWidth="1"/>
    <col min="5" max="5" width="14.1296296296296" style="4" customWidth="1"/>
    <col min="6" max="6" width="18.6296296296296" style="4" customWidth="1"/>
    <col min="7" max="7" width="13.5" style="4" customWidth="1"/>
    <col min="8" max="8" width="19.1296296296296" style="4" customWidth="1"/>
    <col min="9" max="9" width="15.2592592592593" style="4" customWidth="1"/>
    <col min="10" max="10" width="18.1296296296296" style="3" customWidth="1"/>
    <col min="11" max="11" width="32.3703703703704" style="3" customWidth="1"/>
  </cols>
  <sheetData>
    <row r="1" ht="77" customHeight="1" spans="1:11">
      <c r="A1" s="5" t="s">
        <v>0</v>
      </c>
      <c r="B1" s="5"/>
      <c r="C1" s="5"/>
      <c r="D1" s="5"/>
      <c r="E1" s="6"/>
      <c r="F1" s="6"/>
      <c r="G1" s="6"/>
      <c r="H1" s="6"/>
      <c r="I1" s="6"/>
      <c r="J1" s="5"/>
      <c r="K1" s="5"/>
    </row>
    <row r="2" s="1" customFormat="1" ht="61" customHeight="1" spans="1:11">
      <c r="A2" s="7" t="s">
        <v>1</v>
      </c>
      <c r="B2" s="7" t="s">
        <v>2</v>
      </c>
      <c r="C2" s="7" t="s">
        <v>3</v>
      </c>
      <c r="D2" s="7" t="s">
        <v>4</v>
      </c>
      <c r="E2" s="8" t="s">
        <v>5</v>
      </c>
      <c r="F2" s="8" t="s">
        <v>6</v>
      </c>
      <c r="G2" s="8" t="s">
        <v>7</v>
      </c>
      <c r="H2" s="8" t="s">
        <v>8</v>
      </c>
      <c r="I2" s="8" t="s">
        <v>9</v>
      </c>
      <c r="J2" s="7" t="s">
        <v>10</v>
      </c>
      <c r="K2" s="7" t="s">
        <v>11</v>
      </c>
    </row>
    <row r="3" customFormat="1" ht="47" customHeight="1" spans="1:11">
      <c r="A3" s="9">
        <v>1</v>
      </c>
      <c r="B3" s="10" t="s">
        <v>12</v>
      </c>
      <c r="C3" s="9" t="s">
        <v>13</v>
      </c>
      <c r="D3" s="11" t="s">
        <v>14</v>
      </c>
      <c r="E3" s="12">
        <v>82.4</v>
      </c>
      <c r="F3" s="13">
        <f t="shared" ref="F3:F33" si="0">E3*0.4</f>
        <v>32.96</v>
      </c>
      <c r="G3" s="12">
        <v>86.6</v>
      </c>
      <c r="H3" s="13">
        <f t="shared" ref="H3:H33" si="1">G3*0.6</f>
        <v>51.96</v>
      </c>
      <c r="I3" s="13">
        <f t="shared" ref="I3:I8" si="2">F3+H3</f>
        <v>84.92</v>
      </c>
      <c r="J3" s="9" t="s">
        <v>15</v>
      </c>
      <c r="K3" s="9"/>
    </row>
    <row r="4" customFormat="1" ht="47" customHeight="1" spans="1:11">
      <c r="A4" s="9">
        <v>2</v>
      </c>
      <c r="B4" s="10" t="s">
        <v>12</v>
      </c>
      <c r="C4" s="9" t="s">
        <v>13</v>
      </c>
      <c r="D4" s="11" t="s">
        <v>16</v>
      </c>
      <c r="E4" s="13">
        <v>77.8</v>
      </c>
      <c r="F4" s="13">
        <f t="shared" si="0"/>
        <v>31.12</v>
      </c>
      <c r="G4" s="12">
        <v>81</v>
      </c>
      <c r="H4" s="13">
        <f t="shared" si="1"/>
        <v>48.6</v>
      </c>
      <c r="I4" s="13">
        <f t="shared" si="2"/>
        <v>79.72</v>
      </c>
      <c r="J4" s="9" t="s">
        <v>17</v>
      </c>
      <c r="K4" s="9"/>
    </row>
    <row r="5" customFormat="1" ht="47" customHeight="1" spans="1:11">
      <c r="A5" s="9">
        <v>3</v>
      </c>
      <c r="B5" s="10" t="s">
        <v>12</v>
      </c>
      <c r="C5" s="9" t="s">
        <v>13</v>
      </c>
      <c r="D5" s="11" t="s">
        <v>18</v>
      </c>
      <c r="E5" s="12">
        <v>80.8</v>
      </c>
      <c r="F5" s="13">
        <f t="shared" si="0"/>
        <v>32.32</v>
      </c>
      <c r="G5" s="13">
        <v>76.8</v>
      </c>
      <c r="H5" s="13">
        <f t="shared" si="1"/>
        <v>46.08</v>
      </c>
      <c r="I5" s="13">
        <f t="shared" si="2"/>
        <v>78.4</v>
      </c>
      <c r="J5" s="9" t="s">
        <v>17</v>
      </c>
      <c r="K5" s="9"/>
    </row>
    <row r="6" customFormat="1" ht="47" customHeight="1" spans="1:11">
      <c r="A6" s="9">
        <v>4</v>
      </c>
      <c r="B6" s="10" t="s">
        <v>12</v>
      </c>
      <c r="C6" s="9" t="s">
        <v>13</v>
      </c>
      <c r="D6" s="11" t="s">
        <v>19</v>
      </c>
      <c r="E6" s="12">
        <v>78.4</v>
      </c>
      <c r="F6" s="13">
        <f t="shared" si="0"/>
        <v>31.36</v>
      </c>
      <c r="G6" s="12">
        <v>78</v>
      </c>
      <c r="H6" s="13">
        <f t="shared" si="1"/>
        <v>46.8</v>
      </c>
      <c r="I6" s="13">
        <f t="shared" si="2"/>
        <v>78.16</v>
      </c>
      <c r="J6" s="9" t="s">
        <v>17</v>
      </c>
      <c r="K6" s="9"/>
    </row>
    <row r="7" customFormat="1" ht="47" customHeight="1" spans="1:11">
      <c r="A7" s="9">
        <v>5</v>
      </c>
      <c r="B7" s="10" t="s">
        <v>12</v>
      </c>
      <c r="C7" s="9" t="s">
        <v>13</v>
      </c>
      <c r="D7" s="11" t="s">
        <v>20</v>
      </c>
      <c r="E7" s="12">
        <v>76.4</v>
      </c>
      <c r="F7" s="13">
        <f t="shared" si="0"/>
        <v>30.56</v>
      </c>
      <c r="G7" s="12">
        <v>78</v>
      </c>
      <c r="H7" s="13">
        <f t="shared" si="1"/>
        <v>46.8</v>
      </c>
      <c r="I7" s="13">
        <f t="shared" si="2"/>
        <v>77.36</v>
      </c>
      <c r="J7" s="9" t="s">
        <v>17</v>
      </c>
      <c r="K7" s="9"/>
    </row>
    <row r="8" customFormat="1" ht="47" customHeight="1" spans="1:11">
      <c r="A8" s="9">
        <v>6</v>
      </c>
      <c r="B8" s="10" t="s">
        <v>12</v>
      </c>
      <c r="C8" s="9" t="s">
        <v>13</v>
      </c>
      <c r="D8" s="11" t="s">
        <v>21</v>
      </c>
      <c r="E8" s="12">
        <v>76.4</v>
      </c>
      <c r="F8" s="13">
        <f t="shared" si="0"/>
        <v>30.56</v>
      </c>
      <c r="G8" s="12">
        <v>76.6</v>
      </c>
      <c r="H8" s="13">
        <f t="shared" si="1"/>
        <v>45.96</v>
      </c>
      <c r="I8" s="13">
        <f t="shared" si="2"/>
        <v>76.52</v>
      </c>
      <c r="J8" s="9" t="s">
        <v>17</v>
      </c>
      <c r="K8" s="9"/>
    </row>
    <row r="9" customFormat="1" ht="163.2" spans="1:11">
      <c r="A9" s="9">
        <v>7</v>
      </c>
      <c r="B9" s="14" t="s">
        <v>22</v>
      </c>
      <c r="C9" s="14" t="s">
        <v>23</v>
      </c>
      <c r="D9" s="15" t="s">
        <v>24</v>
      </c>
      <c r="E9" s="16">
        <v>80.4</v>
      </c>
      <c r="F9" s="16">
        <f t="shared" si="0"/>
        <v>32.16</v>
      </c>
      <c r="G9" s="16">
        <f>79.6*0.6+81.6*0.4</f>
        <v>80.4</v>
      </c>
      <c r="H9" s="16">
        <f t="shared" si="1"/>
        <v>48.24</v>
      </c>
      <c r="I9" s="16">
        <f t="shared" ref="I9:I18" si="3">H9+F9</f>
        <v>80.4</v>
      </c>
      <c r="J9" s="15" t="s">
        <v>15</v>
      </c>
      <c r="K9" s="19" t="s">
        <v>25</v>
      </c>
    </row>
    <row r="10" customFormat="1" ht="163.2" spans="1:11">
      <c r="A10" s="9">
        <v>8</v>
      </c>
      <c r="B10" s="14" t="s">
        <v>22</v>
      </c>
      <c r="C10" s="14" t="s">
        <v>23</v>
      </c>
      <c r="D10" s="15" t="s">
        <v>26</v>
      </c>
      <c r="E10" s="16">
        <v>80.8</v>
      </c>
      <c r="F10" s="16">
        <f t="shared" si="0"/>
        <v>32.32</v>
      </c>
      <c r="G10" s="16">
        <f>77.4*0.6+79.6*0.4</f>
        <v>78.28</v>
      </c>
      <c r="H10" s="16">
        <f t="shared" si="1"/>
        <v>46.968</v>
      </c>
      <c r="I10" s="16">
        <f t="shared" si="3"/>
        <v>79.288</v>
      </c>
      <c r="J10" s="15" t="s">
        <v>15</v>
      </c>
      <c r="K10" s="19" t="s">
        <v>27</v>
      </c>
    </row>
    <row r="11" customFormat="1" ht="163.2" spans="1:11">
      <c r="A11" s="9">
        <v>9</v>
      </c>
      <c r="B11" s="14" t="s">
        <v>22</v>
      </c>
      <c r="C11" s="14" t="s">
        <v>23</v>
      </c>
      <c r="D11" s="15" t="s">
        <v>28</v>
      </c>
      <c r="E11" s="16">
        <v>79.8</v>
      </c>
      <c r="F11" s="16">
        <f t="shared" si="0"/>
        <v>31.92</v>
      </c>
      <c r="G11" s="16">
        <f>75.6*0.6+82.2*0.4</f>
        <v>78.24</v>
      </c>
      <c r="H11" s="16">
        <f t="shared" si="1"/>
        <v>46.944</v>
      </c>
      <c r="I11" s="16">
        <f t="shared" si="3"/>
        <v>78.864</v>
      </c>
      <c r="J11" s="15" t="s">
        <v>17</v>
      </c>
      <c r="K11" s="19" t="s">
        <v>29</v>
      </c>
    </row>
    <row r="12" customFormat="1" ht="47" customHeight="1" spans="1:11">
      <c r="A12" s="9">
        <v>10</v>
      </c>
      <c r="B12" s="14" t="s">
        <v>22</v>
      </c>
      <c r="C12" s="14" t="s">
        <v>23</v>
      </c>
      <c r="D12" s="15" t="s">
        <v>30</v>
      </c>
      <c r="E12" s="16">
        <v>84.6</v>
      </c>
      <c r="F12" s="16">
        <f t="shared" si="0"/>
        <v>33.84</v>
      </c>
      <c r="G12" s="16">
        <v>0</v>
      </c>
      <c r="H12" s="16">
        <f t="shared" si="1"/>
        <v>0</v>
      </c>
      <c r="I12" s="16">
        <f t="shared" si="3"/>
        <v>33.84</v>
      </c>
      <c r="J12" s="15" t="s">
        <v>17</v>
      </c>
      <c r="K12" s="20"/>
    </row>
    <row r="13" ht="47" customHeight="1" spans="1:11">
      <c r="A13" s="9">
        <v>11</v>
      </c>
      <c r="B13" s="14" t="s">
        <v>22</v>
      </c>
      <c r="C13" s="14" t="s">
        <v>23</v>
      </c>
      <c r="D13" s="15" t="s">
        <v>31</v>
      </c>
      <c r="E13" s="16">
        <v>80.2</v>
      </c>
      <c r="F13" s="16">
        <f t="shared" si="0"/>
        <v>32.08</v>
      </c>
      <c r="G13" s="16">
        <v>0</v>
      </c>
      <c r="H13" s="16">
        <f t="shared" si="1"/>
        <v>0</v>
      </c>
      <c r="I13" s="16">
        <f t="shared" si="3"/>
        <v>32.08</v>
      </c>
      <c r="J13" s="15" t="s">
        <v>17</v>
      </c>
      <c r="K13" s="20"/>
    </row>
    <row r="14" ht="47" customHeight="1" spans="1:11">
      <c r="A14" s="9">
        <v>12</v>
      </c>
      <c r="B14" s="14" t="s">
        <v>22</v>
      </c>
      <c r="C14" s="14" t="s">
        <v>23</v>
      </c>
      <c r="D14" s="15" t="s">
        <v>32</v>
      </c>
      <c r="E14" s="16">
        <v>80.2</v>
      </c>
      <c r="F14" s="16">
        <f t="shared" si="0"/>
        <v>32.08</v>
      </c>
      <c r="G14" s="16">
        <v>0</v>
      </c>
      <c r="H14" s="16">
        <f t="shared" si="1"/>
        <v>0</v>
      </c>
      <c r="I14" s="16">
        <f t="shared" si="3"/>
        <v>32.08</v>
      </c>
      <c r="J14" s="15" t="s">
        <v>17</v>
      </c>
      <c r="K14" s="20"/>
    </row>
    <row r="15" ht="47" customHeight="1" spans="1:11">
      <c r="A15" s="9">
        <v>13</v>
      </c>
      <c r="B15" s="14" t="s">
        <v>22</v>
      </c>
      <c r="C15" s="14" t="s">
        <v>23</v>
      </c>
      <c r="D15" s="15" t="s">
        <v>33</v>
      </c>
      <c r="E15" s="16">
        <v>79.2</v>
      </c>
      <c r="F15" s="16">
        <f t="shared" si="0"/>
        <v>31.68</v>
      </c>
      <c r="G15" s="16">
        <v>0</v>
      </c>
      <c r="H15" s="16">
        <f t="shared" si="1"/>
        <v>0</v>
      </c>
      <c r="I15" s="16">
        <f t="shared" si="3"/>
        <v>31.68</v>
      </c>
      <c r="J15" s="15" t="s">
        <v>17</v>
      </c>
      <c r="K15" s="20"/>
    </row>
    <row r="16" ht="47" customHeight="1" spans="1:11">
      <c r="A16" s="9">
        <v>14</v>
      </c>
      <c r="B16" s="14" t="s">
        <v>22</v>
      </c>
      <c r="C16" s="14" t="s">
        <v>23</v>
      </c>
      <c r="D16" s="15" t="s">
        <v>34</v>
      </c>
      <c r="E16" s="16">
        <v>79.2</v>
      </c>
      <c r="F16" s="16">
        <f t="shared" si="0"/>
        <v>31.68</v>
      </c>
      <c r="G16" s="16">
        <v>0</v>
      </c>
      <c r="H16" s="16">
        <f t="shared" si="1"/>
        <v>0</v>
      </c>
      <c r="I16" s="16">
        <f t="shared" si="3"/>
        <v>31.68</v>
      </c>
      <c r="J16" s="15" t="s">
        <v>17</v>
      </c>
      <c r="K16" s="20"/>
    </row>
    <row r="17" ht="47" customHeight="1" spans="1:11">
      <c r="A17" s="9">
        <v>15</v>
      </c>
      <c r="B17" s="14" t="s">
        <v>22</v>
      </c>
      <c r="C17" s="14" t="s">
        <v>23</v>
      </c>
      <c r="D17" s="15" t="s">
        <v>35</v>
      </c>
      <c r="E17" s="16">
        <v>78.6</v>
      </c>
      <c r="F17" s="16">
        <f t="shared" si="0"/>
        <v>31.44</v>
      </c>
      <c r="G17" s="16">
        <v>0</v>
      </c>
      <c r="H17" s="16">
        <f t="shared" si="1"/>
        <v>0</v>
      </c>
      <c r="I17" s="16">
        <f t="shared" si="3"/>
        <v>31.44</v>
      </c>
      <c r="J17" s="15" t="s">
        <v>17</v>
      </c>
      <c r="K17" s="20"/>
    </row>
    <row r="18" ht="47" customHeight="1" spans="1:11">
      <c r="A18" s="9">
        <v>16</v>
      </c>
      <c r="B18" s="14" t="s">
        <v>22</v>
      </c>
      <c r="C18" s="14" t="s">
        <v>23</v>
      </c>
      <c r="D18" s="15" t="s">
        <v>36</v>
      </c>
      <c r="E18" s="16">
        <v>78.4</v>
      </c>
      <c r="F18" s="16">
        <f t="shared" si="0"/>
        <v>31.36</v>
      </c>
      <c r="G18" s="16">
        <v>0</v>
      </c>
      <c r="H18" s="16">
        <f t="shared" si="1"/>
        <v>0</v>
      </c>
      <c r="I18" s="16">
        <f t="shared" si="3"/>
        <v>31.36</v>
      </c>
      <c r="J18" s="15" t="s">
        <v>17</v>
      </c>
      <c r="K18" s="20"/>
    </row>
    <row r="19" ht="47" customHeight="1" spans="1:11">
      <c r="A19" s="9">
        <v>17</v>
      </c>
      <c r="B19" s="14" t="s">
        <v>37</v>
      </c>
      <c r="C19" s="14" t="s">
        <v>38</v>
      </c>
      <c r="D19" s="14" t="s">
        <v>39</v>
      </c>
      <c r="E19" s="16">
        <v>79.2</v>
      </c>
      <c r="F19" s="17">
        <f t="shared" si="0"/>
        <v>31.68</v>
      </c>
      <c r="G19" s="17">
        <v>82.2</v>
      </c>
      <c r="H19" s="17">
        <f t="shared" si="1"/>
        <v>49.32</v>
      </c>
      <c r="I19" s="17">
        <f t="shared" ref="I19:I37" si="4">F19+H19</f>
        <v>81</v>
      </c>
      <c r="J19" s="21" t="s">
        <v>15</v>
      </c>
      <c r="K19" s="14"/>
    </row>
    <row r="20" ht="47" customHeight="1" spans="1:11">
      <c r="A20" s="9">
        <v>18</v>
      </c>
      <c r="B20" s="14" t="s">
        <v>37</v>
      </c>
      <c r="C20" s="14" t="s">
        <v>38</v>
      </c>
      <c r="D20" s="14" t="s">
        <v>40</v>
      </c>
      <c r="E20" s="16">
        <v>79.4</v>
      </c>
      <c r="F20" s="17">
        <f t="shared" si="0"/>
        <v>31.76</v>
      </c>
      <c r="G20" s="17">
        <v>76.2</v>
      </c>
      <c r="H20" s="17">
        <f t="shared" si="1"/>
        <v>45.72</v>
      </c>
      <c r="I20" s="17">
        <f t="shared" si="4"/>
        <v>77.48</v>
      </c>
      <c r="J20" s="21" t="s">
        <v>17</v>
      </c>
      <c r="K20" s="14"/>
    </row>
    <row r="21" ht="47" customHeight="1" spans="1:11">
      <c r="A21" s="9">
        <v>19</v>
      </c>
      <c r="B21" s="14" t="s">
        <v>37</v>
      </c>
      <c r="C21" s="14" t="s">
        <v>38</v>
      </c>
      <c r="D21" s="14" t="s">
        <v>41</v>
      </c>
      <c r="E21" s="16">
        <v>76.8</v>
      </c>
      <c r="F21" s="17">
        <f t="shared" si="0"/>
        <v>30.72</v>
      </c>
      <c r="G21" s="17">
        <v>77.4</v>
      </c>
      <c r="H21" s="17">
        <f t="shared" si="1"/>
        <v>46.44</v>
      </c>
      <c r="I21" s="17">
        <f t="shared" si="4"/>
        <v>77.16</v>
      </c>
      <c r="J21" s="21" t="s">
        <v>17</v>
      </c>
      <c r="K21" s="14"/>
    </row>
    <row r="22" ht="47" customHeight="1" spans="1:11">
      <c r="A22" s="9">
        <v>20</v>
      </c>
      <c r="B22" s="14" t="s">
        <v>37</v>
      </c>
      <c r="C22" s="14" t="s">
        <v>38</v>
      </c>
      <c r="D22" s="14" t="s">
        <v>42</v>
      </c>
      <c r="E22" s="16">
        <v>78.2</v>
      </c>
      <c r="F22" s="17">
        <f t="shared" si="0"/>
        <v>31.28</v>
      </c>
      <c r="G22" s="17">
        <v>0</v>
      </c>
      <c r="H22" s="17">
        <f t="shared" si="1"/>
        <v>0</v>
      </c>
      <c r="I22" s="17">
        <f t="shared" si="4"/>
        <v>31.28</v>
      </c>
      <c r="J22" s="21" t="s">
        <v>17</v>
      </c>
      <c r="K22" s="14"/>
    </row>
    <row r="23" ht="47" customHeight="1" spans="1:11">
      <c r="A23" s="9">
        <v>21</v>
      </c>
      <c r="B23" s="14" t="s">
        <v>37</v>
      </c>
      <c r="C23" s="14" t="s">
        <v>38</v>
      </c>
      <c r="D23" s="14" t="s">
        <v>43</v>
      </c>
      <c r="E23" s="16">
        <v>75.2</v>
      </c>
      <c r="F23" s="17">
        <f t="shared" si="0"/>
        <v>30.08</v>
      </c>
      <c r="G23" s="17">
        <v>0</v>
      </c>
      <c r="H23" s="17">
        <f t="shared" si="1"/>
        <v>0</v>
      </c>
      <c r="I23" s="17">
        <f t="shared" si="4"/>
        <v>30.08</v>
      </c>
      <c r="J23" s="21" t="s">
        <v>17</v>
      </c>
      <c r="K23" s="14"/>
    </row>
    <row r="24" ht="47" customHeight="1" spans="1:11">
      <c r="A24" s="9">
        <v>22</v>
      </c>
      <c r="B24" s="14" t="s">
        <v>44</v>
      </c>
      <c r="C24" s="14" t="s">
        <v>45</v>
      </c>
      <c r="D24" s="14" t="s">
        <v>46</v>
      </c>
      <c r="E24" s="12">
        <v>77.9</v>
      </c>
      <c r="F24" s="17">
        <f t="shared" si="0"/>
        <v>31.16</v>
      </c>
      <c r="G24" s="12">
        <v>85.6</v>
      </c>
      <c r="H24" s="17">
        <f t="shared" si="1"/>
        <v>51.36</v>
      </c>
      <c r="I24" s="17">
        <f t="shared" si="4"/>
        <v>82.52</v>
      </c>
      <c r="J24" s="14" t="s">
        <v>15</v>
      </c>
      <c r="K24" s="14"/>
    </row>
    <row r="25" ht="47" customHeight="1" spans="1:11">
      <c r="A25" s="9">
        <v>23</v>
      </c>
      <c r="B25" s="14" t="s">
        <v>44</v>
      </c>
      <c r="C25" s="14" t="s">
        <v>45</v>
      </c>
      <c r="D25" s="14" t="s">
        <v>47</v>
      </c>
      <c r="E25" s="12">
        <v>79.3</v>
      </c>
      <c r="F25" s="17">
        <f t="shared" si="0"/>
        <v>31.72</v>
      </c>
      <c r="G25" s="12">
        <v>77.6</v>
      </c>
      <c r="H25" s="17">
        <f t="shared" si="1"/>
        <v>46.56</v>
      </c>
      <c r="I25" s="17">
        <f t="shared" si="4"/>
        <v>78.28</v>
      </c>
      <c r="J25" s="14" t="s">
        <v>17</v>
      </c>
      <c r="K25" s="14"/>
    </row>
    <row r="26" ht="47" customHeight="1" spans="1:11">
      <c r="A26" s="9">
        <v>24</v>
      </c>
      <c r="B26" s="14" t="s">
        <v>44</v>
      </c>
      <c r="C26" s="14" t="s">
        <v>45</v>
      </c>
      <c r="D26" s="14" t="s">
        <v>48</v>
      </c>
      <c r="E26" s="12">
        <v>77.6</v>
      </c>
      <c r="F26" s="17">
        <f t="shared" si="0"/>
        <v>31.04</v>
      </c>
      <c r="G26" s="12">
        <v>78.6</v>
      </c>
      <c r="H26" s="17">
        <f t="shared" si="1"/>
        <v>47.16</v>
      </c>
      <c r="I26" s="17">
        <f t="shared" si="4"/>
        <v>78.2</v>
      </c>
      <c r="J26" s="14" t="s">
        <v>17</v>
      </c>
      <c r="K26" s="14"/>
    </row>
    <row r="27" ht="47" customHeight="1" spans="1:11">
      <c r="A27" s="9">
        <v>25</v>
      </c>
      <c r="B27" s="14" t="s">
        <v>44</v>
      </c>
      <c r="C27" s="14" t="s">
        <v>45</v>
      </c>
      <c r="D27" s="14" t="s">
        <v>49</v>
      </c>
      <c r="E27" s="12">
        <v>77.7</v>
      </c>
      <c r="F27" s="17">
        <f t="shared" si="0"/>
        <v>31.08</v>
      </c>
      <c r="G27" s="12">
        <v>77.2</v>
      </c>
      <c r="H27" s="17">
        <f t="shared" si="1"/>
        <v>46.32</v>
      </c>
      <c r="I27" s="17">
        <f t="shared" si="4"/>
        <v>77.4</v>
      </c>
      <c r="J27" s="14" t="s">
        <v>17</v>
      </c>
      <c r="K27" s="14"/>
    </row>
    <row r="28" ht="47" customHeight="1" spans="1:11">
      <c r="A28" s="9">
        <v>26</v>
      </c>
      <c r="B28" s="14" t="s">
        <v>44</v>
      </c>
      <c r="C28" s="14" t="s">
        <v>45</v>
      </c>
      <c r="D28" s="14" t="s">
        <v>50</v>
      </c>
      <c r="E28" s="13">
        <v>78.9</v>
      </c>
      <c r="F28" s="17">
        <f t="shared" si="0"/>
        <v>31.56</v>
      </c>
      <c r="G28" s="13">
        <v>72</v>
      </c>
      <c r="H28" s="17">
        <f t="shared" si="1"/>
        <v>43.2</v>
      </c>
      <c r="I28" s="17">
        <f t="shared" si="4"/>
        <v>74.76</v>
      </c>
      <c r="J28" s="14" t="s">
        <v>17</v>
      </c>
      <c r="K28" s="14"/>
    </row>
    <row r="29" ht="47" customHeight="1" spans="1:11">
      <c r="A29" s="9">
        <v>27</v>
      </c>
      <c r="B29" s="14" t="s">
        <v>51</v>
      </c>
      <c r="C29" s="14" t="s">
        <v>52</v>
      </c>
      <c r="D29" s="14" t="s">
        <v>53</v>
      </c>
      <c r="E29" s="18">
        <v>82.4</v>
      </c>
      <c r="F29" s="17">
        <f t="shared" si="0"/>
        <v>32.96</v>
      </c>
      <c r="G29" s="16">
        <v>86.6</v>
      </c>
      <c r="H29" s="16">
        <f t="shared" si="1"/>
        <v>51.96</v>
      </c>
      <c r="I29" s="17">
        <f t="shared" si="4"/>
        <v>84.92</v>
      </c>
      <c r="J29" s="14" t="s">
        <v>15</v>
      </c>
      <c r="K29" s="14"/>
    </row>
    <row r="30" ht="47" customHeight="1" spans="1:11">
      <c r="A30" s="9">
        <v>28</v>
      </c>
      <c r="B30" s="14" t="s">
        <v>51</v>
      </c>
      <c r="C30" s="14" t="s">
        <v>52</v>
      </c>
      <c r="D30" s="14" t="s">
        <v>54</v>
      </c>
      <c r="E30" s="16">
        <v>83.2</v>
      </c>
      <c r="F30" s="17">
        <f t="shared" si="0"/>
        <v>33.28</v>
      </c>
      <c r="G30" s="16">
        <v>83</v>
      </c>
      <c r="H30" s="16">
        <f t="shared" si="1"/>
        <v>49.8</v>
      </c>
      <c r="I30" s="17">
        <f t="shared" si="4"/>
        <v>83.08</v>
      </c>
      <c r="J30" s="14" t="s">
        <v>17</v>
      </c>
      <c r="K30" s="14"/>
    </row>
    <row r="31" ht="47" customHeight="1" spans="1:11">
      <c r="A31" s="9">
        <v>29</v>
      </c>
      <c r="B31" s="14" t="s">
        <v>51</v>
      </c>
      <c r="C31" s="14" t="s">
        <v>52</v>
      </c>
      <c r="D31" s="14" t="s">
        <v>55</v>
      </c>
      <c r="E31" s="16">
        <v>78.6</v>
      </c>
      <c r="F31" s="17">
        <f t="shared" si="0"/>
        <v>31.44</v>
      </c>
      <c r="G31" s="16">
        <v>84</v>
      </c>
      <c r="H31" s="16">
        <f t="shared" si="1"/>
        <v>50.4</v>
      </c>
      <c r="I31" s="17">
        <f t="shared" si="4"/>
        <v>81.84</v>
      </c>
      <c r="J31" s="14" t="s">
        <v>17</v>
      </c>
      <c r="K31" s="14"/>
    </row>
    <row r="32" ht="47" customHeight="1" spans="1:11">
      <c r="A32" s="9">
        <v>30</v>
      </c>
      <c r="B32" s="14" t="s">
        <v>51</v>
      </c>
      <c r="C32" s="14" t="s">
        <v>52</v>
      </c>
      <c r="D32" s="14" t="s">
        <v>56</v>
      </c>
      <c r="E32" s="16">
        <v>77.8</v>
      </c>
      <c r="F32" s="17">
        <f t="shared" si="0"/>
        <v>31.12</v>
      </c>
      <c r="G32" s="16">
        <v>81.2</v>
      </c>
      <c r="H32" s="16">
        <f t="shared" si="1"/>
        <v>48.72</v>
      </c>
      <c r="I32" s="17">
        <f t="shared" si="4"/>
        <v>79.84</v>
      </c>
      <c r="J32" s="14" t="s">
        <v>17</v>
      </c>
      <c r="K32" s="14"/>
    </row>
    <row r="33" ht="47" customHeight="1" spans="1:11">
      <c r="A33" s="9">
        <v>31</v>
      </c>
      <c r="B33" s="14" t="s">
        <v>51</v>
      </c>
      <c r="C33" s="14" t="s">
        <v>52</v>
      </c>
      <c r="D33" s="14" t="s">
        <v>57</v>
      </c>
      <c r="E33" s="16">
        <v>77.8</v>
      </c>
      <c r="F33" s="17">
        <f t="shared" si="0"/>
        <v>31.12</v>
      </c>
      <c r="G33" s="16">
        <v>73.8</v>
      </c>
      <c r="H33" s="16">
        <f t="shared" si="1"/>
        <v>44.28</v>
      </c>
      <c r="I33" s="17">
        <f t="shared" si="4"/>
        <v>75.4</v>
      </c>
      <c r="J33" s="14" t="s">
        <v>17</v>
      </c>
      <c r="K33" s="14"/>
    </row>
    <row r="34" ht="47" customHeight="1" spans="1:11">
      <c r="A34" s="9">
        <v>32</v>
      </c>
      <c r="B34" s="14" t="s">
        <v>58</v>
      </c>
      <c r="C34" s="14" t="s">
        <v>59</v>
      </c>
      <c r="D34" s="11" t="s">
        <v>60</v>
      </c>
      <c r="E34" s="16">
        <v>82.2</v>
      </c>
      <c r="F34" s="17">
        <f t="shared" ref="F34:F37" si="5">E34/100*40</f>
        <v>32.88</v>
      </c>
      <c r="G34" s="16">
        <v>82.8</v>
      </c>
      <c r="H34" s="17">
        <f t="shared" ref="H34:H37" si="6">G34/100*60</f>
        <v>49.68</v>
      </c>
      <c r="I34" s="17">
        <f t="shared" si="4"/>
        <v>82.56</v>
      </c>
      <c r="J34" s="14" t="s">
        <v>15</v>
      </c>
      <c r="K34" s="14"/>
    </row>
    <row r="35" ht="47" customHeight="1" spans="1:11">
      <c r="A35" s="9">
        <v>33</v>
      </c>
      <c r="B35" s="14" t="s">
        <v>58</v>
      </c>
      <c r="C35" s="14" t="s">
        <v>59</v>
      </c>
      <c r="D35" s="11" t="s">
        <v>61</v>
      </c>
      <c r="E35" s="16">
        <v>73.4</v>
      </c>
      <c r="F35" s="17">
        <f t="shared" si="5"/>
        <v>29.36</v>
      </c>
      <c r="G35" s="16">
        <v>82.2</v>
      </c>
      <c r="H35" s="17">
        <f t="shared" si="6"/>
        <v>49.32</v>
      </c>
      <c r="I35" s="17">
        <f t="shared" si="4"/>
        <v>78.68</v>
      </c>
      <c r="J35" s="14" t="s">
        <v>17</v>
      </c>
      <c r="K35" s="14"/>
    </row>
    <row r="36" ht="47" customHeight="1" spans="1:11">
      <c r="A36" s="9">
        <v>34</v>
      </c>
      <c r="B36" s="14" t="s">
        <v>58</v>
      </c>
      <c r="C36" s="14" t="s">
        <v>59</v>
      </c>
      <c r="D36" s="11" t="s">
        <v>62</v>
      </c>
      <c r="E36" s="18">
        <v>79.2</v>
      </c>
      <c r="F36" s="17">
        <f t="shared" si="5"/>
        <v>31.68</v>
      </c>
      <c r="G36" s="18">
        <v>77.2</v>
      </c>
      <c r="H36" s="17">
        <f t="shared" si="6"/>
        <v>46.32</v>
      </c>
      <c r="I36" s="17">
        <f t="shared" si="4"/>
        <v>78</v>
      </c>
      <c r="J36" s="14" t="s">
        <v>17</v>
      </c>
      <c r="K36" s="14"/>
    </row>
    <row r="37" ht="47" customHeight="1" spans="1:11">
      <c r="A37" s="9">
        <v>35</v>
      </c>
      <c r="B37" s="14" t="s">
        <v>58</v>
      </c>
      <c r="C37" s="14" t="s">
        <v>59</v>
      </c>
      <c r="D37" s="11" t="s">
        <v>63</v>
      </c>
      <c r="E37" s="16">
        <v>76.2</v>
      </c>
      <c r="F37" s="17">
        <f t="shared" si="5"/>
        <v>30.48</v>
      </c>
      <c r="G37" s="16">
        <v>78.6</v>
      </c>
      <c r="H37" s="17">
        <f t="shared" si="6"/>
        <v>47.16</v>
      </c>
      <c r="I37" s="17">
        <f t="shared" si="4"/>
        <v>77.64</v>
      </c>
      <c r="J37" s="14" t="s">
        <v>17</v>
      </c>
      <c r="K37" s="14"/>
    </row>
    <row r="38" ht="47" customHeight="1"/>
    <row r="39" ht="47" customHeight="1"/>
    <row r="40" ht="47" customHeight="1"/>
    <row r="41" ht="47" customHeight="1"/>
    <row r="42" ht="47" customHeight="1"/>
    <row r="43" ht="47" customHeight="1"/>
    <row r="44" ht="47" customHeight="1"/>
    <row r="45" ht="47" customHeight="1"/>
    <row r="46" ht="47" customHeight="1"/>
  </sheetData>
  <sortState ref="B29:J33">
    <sortCondition ref="I29:I33" descending="1"/>
  </sortState>
  <mergeCells count="1">
    <mergeCell ref="A1:K1"/>
  </mergeCells>
  <pageMargins left="0.751388888888889" right="0.751388888888889" top="1" bottom="1" header="0.5" footer="0.5"/>
  <pageSetup paperSize="9" scale="6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郭显超(人事处)</cp:lastModifiedBy>
  <dcterms:created xsi:type="dcterms:W3CDTF">2024-05-17T07:19:00Z</dcterms:created>
  <dcterms:modified xsi:type="dcterms:W3CDTF">2025-06-04T03:15:19Z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9634707D44D64E6E928877AFC1995CA1_13</vt:lpwstr>
  </property>
  <property fmtid="{D5CDD505-2E9C-101B-9397-08002B2CF9AE}" pid="3" name="KSOProductBuildVer">
    <vt:lpwstr>2052-12.8.2.15209</vt:lpwstr>
  </property>
</Properties>
</file>