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<sst xmlns="http://schemas.openxmlformats.org/spreadsheetml/2006/main" count="127" uniqueCount="64">
  <si>
    <t>锦屏县人民医院2025招聘编外工作人员笔试、综合成绩及入围体检人员名单公示</t>
  </si>
  <si>
    <t>序号</t>
  </si>
  <si>
    <t>姓名</t>
  </si>
  <si>
    <t>性别</t>
  </si>
  <si>
    <t>报考岗位名称</t>
  </si>
  <si>
    <t>报考岗位代码</t>
  </si>
  <si>
    <t>面试</t>
  </si>
  <si>
    <t>笔试</t>
  </si>
  <si>
    <t>综合成绩</t>
  </si>
  <si>
    <t>排名</t>
  </si>
  <si>
    <t>是否进入体检</t>
  </si>
  <si>
    <t>备注</t>
  </si>
  <si>
    <t>面试分数</t>
  </si>
  <si>
    <t>面试占比50%</t>
  </si>
  <si>
    <t>笔试分数</t>
  </si>
  <si>
    <t>笔试占比50%</t>
  </si>
  <si>
    <t>龙先源</t>
  </si>
  <si>
    <t>从事影像科工作</t>
  </si>
  <si>
    <t>是</t>
  </si>
  <si>
    <t>招聘岗位计划招聘人数与报名缴费成功人数比例在1:3以内（不含1:3）的只进行面试，取面试成绩。</t>
  </si>
  <si>
    <t>邓小兰</t>
  </si>
  <si>
    <t>从事内科临床工作</t>
  </si>
  <si>
    <t>许裕龙</t>
  </si>
  <si>
    <t>从事外科临床工作</t>
  </si>
  <si>
    <t>贾利涛</t>
  </si>
  <si>
    <t>陈思静</t>
  </si>
  <si>
    <t>贾倩倩</t>
  </si>
  <si>
    <t>陈佳丽</t>
  </si>
  <si>
    <t>从事内科临床护理工作</t>
  </si>
  <si>
    <t>罗奇洁</t>
  </si>
  <si>
    <t>陆锦秀</t>
  </si>
  <si>
    <t>刘春花</t>
  </si>
  <si>
    <t>陆应燕</t>
  </si>
  <si>
    <t>姚满钰</t>
  </si>
  <si>
    <t>刘艳红</t>
  </si>
  <si>
    <t>从事外科临床护理工作</t>
  </si>
  <si>
    <t>王梦垚</t>
  </si>
  <si>
    <t>杨琴</t>
  </si>
  <si>
    <t>杨锡睿</t>
  </si>
  <si>
    <t>向莉</t>
  </si>
  <si>
    <t>吴其燕</t>
  </si>
  <si>
    <t>宋春竹</t>
  </si>
  <si>
    <t>杨凯城</t>
  </si>
  <si>
    <t>向发屏</t>
  </si>
  <si>
    <t>龙凯艳</t>
  </si>
  <si>
    <t>陈金枝</t>
  </si>
  <si>
    <t>杨廷炼</t>
  </si>
  <si>
    <t>吴国煜</t>
  </si>
  <si>
    <t>李洪</t>
  </si>
  <si>
    <t>杨谊</t>
  </si>
  <si>
    <t>胡永贞</t>
  </si>
  <si>
    <t>龙承燕</t>
  </si>
  <si>
    <t>李红燕</t>
  </si>
  <si>
    <t>缺考</t>
  </si>
  <si>
    <t>杨玉梅</t>
  </si>
  <si>
    <t>从事一站式服式中心工作</t>
  </si>
  <si>
    <t>黄文权</t>
  </si>
  <si>
    <t>从事一站式服式中心公共卫生工作</t>
  </si>
  <si>
    <t>张玉洪</t>
  </si>
  <si>
    <t>唐永君</t>
  </si>
  <si>
    <t>吴久翠</t>
  </si>
  <si>
    <t>从事药械科中药房工作</t>
  </si>
  <si>
    <t>陈小华</t>
  </si>
  <si>
    <t>罗凤蓉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</si>
</sst>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ocuments\xwechat_files\wxid_v63xtpmsdivs22_55f1\msg\file\2025-08\1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姓名</v>
          </cell>
          <cell r="C2" t="str">
            <v>性别</v>
          </cell>
          <cell r="D2" t="str">
            <v>身份证</v>
          </cell>
          <cell r="E2" t="str">
            <v>岗位代码</v>
          </cell>
        </row>
        <row r="3">
          <cell r="B3" t="str">
            <v>陆应燕</v>
          </cell>
          <cell r="C3" t="str">
            <v>女</v>
          </cell>
          <cell r="D3" t="str">
            <v>522629200108191626</v>
          </cell>
          <cell r="E3" t="str">
            <v>202508</v>
          </cell>
        </row>
        <row r="4">
          <cell r="B4" t="str">
            <v>陈佳丽</v>
          </cell>
          <cell r="C4" t="str">
            <v>女</v>
          </cell>
          <cell r="D4" t="str">
            <v>522601199902011563</v>
          </cell>
          <cell r="E4" t="str">
            <v>202508</v>
          </cell>
        </row>
        <row r="5">
          <cell r="B5" t="str">
            <v>杨倩</v>
          </cell>
          <cell r="C5" t="str">
            <v>女</v>
          </cell>
          <cell r="D5" t="str">
            <v>522633199603049044</v>
          </cell>
          <cell r="E5" t="str">
            <v>202508</v>
          </cell>
        </row>
        <row r="6">
          <cell r="B6" t="str">
            <v>罗奇洁</v>
          </cell>
          <cell r="C6" t="str">
            <v>女</v>
          </cell>
          <cell r="D6" t="str">
            <v>522628200204130026</v>
          </cell>
          <cell r="E6" t="str">
            <v>202508</v>
          </cell>
        </row>
        <row r="7">
          <cell r="B7" t="str">
            <v>姚满钰</v>
          </cell>
          <cell r="C7" t="str">
            <v>女</v>
          </cell>
          <cell r="D7" t="str">
            <v>522628199803242622</v>
          </cell>
          <cell r="E7" t="str">
            <v>202508</v>
          </cell>
        </row>
        <row r="8">
          <cell r="B8" t="str">
            <v>杨丽</v>
          </cell>
          <cell r="C8" t="str">
            <v>女</v>
          </cell>
          <cell r="D8" t="str">
            <v>52262220010720008X</v>
          </cell>
          <cell r="E8" t="str">
            <v>202508</v>
          </cell>
        </row>
        <row r="9">
          <cell r="B9" t="str">
            <v>罗龙龙</v>
          </cell>
          <cell r="C9" t="str">
            <v>男</v>
          </cell>
          <cell r="D9" t="str">
            <v>522629200002281412</v>
          </cell>
          <cell r="E9" t="str">
            <v>202508</v>
          </cell>
        </row>
        <row r="10">
          <cell r="B10" t="str">
            <v>郑曾达</v>
          </cell>
          <cell r="C10" t="str">
            <v>男</v>
          </cell>
          <cell r="D10" t="str">
            <v>522631199911044218</v>
          </cell>
          <cell r="E10" t="str">
            <v>202508</v>
          </cell>
        </row>
        <row r="11">
          <cell r="B11" t="str">
            <v>刘春花</v>
          </cell>
          <cell r="C11" t="str">
            <v>女</v>
          </cell>
          <cell r="D11" t="str">
            <v>522630200006160568</v>
          </cell>
          <cell r="E11" t="str">
            <v>202508</v>
          </cell>
        </row>
        <row r="12">
          <cell r="B12" t="str">
            <v>杨梓涵</v>
          </cell>
          <cell r="C12" t="str">
            <v>女</v>
          </cell>
          <cell r="D12" t="str">
            <v>522629200109270027</v>
          </cell>
          <cell r="E12" t="str">
            <v>202508</v>
          </cell>
        </row>
        <row r="13">
          <cell r="B13" t="str">
            <v>陆锦秀</v>
          </cell>
          <cell r="C13" t="str">
            <v>女</v>
          </cell>
          <cell r="D13" t="str">
            <v>522628199312155428</v>
          </cell>
          <cell r="E13" t="str">
            <v>202508</v>
          </cell>
        </row>
        <row r="14">
          <cell r="B14" t="str">
            <v>邓小兰</v>
          </cell>
          <cell r="C14" t="str">
            <v>女</v>
          </cell>
          <cell r="D14" t="str">
            <v>522126199805015028</v>
          </cell>
          <cell r="E14" t="str">
            <v>202503</v>
          </cell>
        </row>
        <row r="15">
          <cell r="B15" t="str">
            <v>宋春竹</v>
          </cell>
          <cell r="C15" t="str">
            <v>女</v>
          </cell>
          <cell r="D15" t="str">
            <v>522628199702262624</v>
          </cell>
          <cell r="E15" t="str">
            <v>202509</v>
          </cell>
        </row>
        <row r="16">
          <cell r="B16" t="str">
            <v>黄世呈</v>
          </cell>
          <cell r="C16" t="str">
            <v>男</v>
          </cell>
          <cell r="D16" t="str">
            <v>522629200112292219</v>
          </cell>
          <cell r="E16" t="str">
            <v>202509</v>
          </cell>
        </row>
        <row r="17">
          <cell r="B17" t="str">
            <v>彭鑫</v>
          </cell>
          <cell r="C17" t="str">
            <v>男</v>
          </cell>
          <cell r="D17" t="str">
            <v>522225200404037538</v>
          </cell>
          <cell r="E17" t="str">
            <v>202509</v>
          </cell>
        </row>
        <row r="18">
          <cell r="B18" t="str">
            <v>杨廷炼</v>
          </cell>
          <cell r="C18" t="str">
            <v>男</v>
          </cell>
          <cell r="D18" t="str">
            <v>522627200302181218</v>
          </cell>
          <cell r="E18" t="str">
            <v>202509</v>
          </cell>
        </row>
        <row r="19">
          <cell r="B19" t="str">
            <v>吴其燕</v>
          </cell>
          <cell r="C19" t="str">
            <v>女</v>
          </cell>
          <cell r="D19" t="str">
            <v>522624200012192024</v>
          </cell>
          <cell r="E19" t="str">
            <v>202509</v>
          </cell>
        </row>
        <row r="20">
          <cell r="B20" t="str">
            <v>杨谊</v>
          </cell>
          <cell r="C20" t="str">
            <v>男</v>
          </cell>
          <cell r="D20" t="str">
            <v>522627200112310015</v>
          </cell>
          <cell r="E20" t="str">
            <v>202509</v>
          </cell>
        </row>
        <row r="21">
          <cell r="B21" t="str">
            <v>王梦垚</v>
          </cell>
          <cell r="C21" t="str">
            <v>女</v>
          </cell>
          <cell r="D21" t="str">
            <v>522628200210293024</v>
          </cell>
          <cell r="E21" t="str">
            <v>202509</v>
          </cell>
        </row>
        <row r="22">
          <cell r="B22" t="str">
            <v>陈颖</v>
          </cell>
          <cell r="C22" t="str">
            <v>男</v>
          </cell>
          <cell r="D22" t="str">
            <v>431229200212030035</v>
          </cell>
          <cell r="E22" t="str">
            <v>202509</v>
          </cell>
        </row>
        <row r="23">
          <cell r="B23" t="str">
            <v>龙凯艳</v>
          </cell>
          <cell r="C23" t="str">
            <v>女</v>
          </cell>
          <cell r="D23" t="str">
            <v>522628199505237024</v>
          </cell>
          <cell r="E23" t="str">
            <v>202509</v>
          </cell>
        </row>
        <row r="24">
          <cell r="B24" t="str">
            <v>袁棂</v>
          </cell>
          <cell r="C24" t="str">
            <v>女</v>
          </cell>
          <cell r="D24" t="str">
            <v>522627200102252042</v>
          </cell>
          <cell r="E24" t="str">
            <v>202509</v>
          </cell>
        </row>
        <row r="25">
          <cell r="B25" t="str">
            <v>李红燕</v>
          </cell>
          <cell r="C25" t="str">
            <v>女</v>
          </cell>
          <cell r="D25" t="str">
            <v>522634200107184425</v>
          </cell>
          <cell r="E25" t="str">
            <v>202509</v>
          </cell>
        </row>
        <row r="26">
          <cell r="B26" t="str">
            <v>吴国煜</v>
          </cell>
          <cell r="C26" t="str">
            <v>男</v>
          </cell>
          <cell r="D26" t="str">
            <v>522627199907130039</v>
          </cell>
          <cell r="E26" t="str">
            <v>202509</v>
          </cell>
        </row>
        <row r="27">
          <cell r="B27" t="str">
            <v>向莉</v>
          </cell>
          <cell r="C27" t="str">
            <v>女</v>
          </cell>
          <cell r="D27" t="str">
            <v>52262820020525002X</v>
          </cell>
          <cell r="E27" t="str">
            <v>202509</v>
          </cell>
        </row>
        <row r="28">
          <cell r="B28" t="str">
            <v>向发屏</v>
          </cell>
          <cell r="C28" t="str">
            <v>男</v>
          </cell>
          <cell r="D28" t="str">
            <v>52262920010513241X</v>
          </cell>
          <cell r="E28" t="str">
            <v>202509</v>
          </cell>
        </row>
        <row r="29">
          <cell r="B29" t="str">
            <v>陈金枝</v>
          </cell>
          <cell r="C29" t="str">
            <v>女</v>
          </cell>
          <cell r="D29" t="str">
            <v>52262920030811342X</v>
          </cell>
          <cell r="E29" t="str">
            <v>202509</v>
          </cell>
        </row>
        <row r="30">
          <cell r="B30" t="str">
            <v>李洪</v>
          </cell>
          <cell r="C30" t="str">
            <v>女</v>
          </cell>
          <cell r="D30" t="str">
            <v>522627199604173621</v>
          </cell>
          <cell r="E30" t="str">
            <v>202509</v>
          </cell>
        </row>
        <row r="31">
          <cell r="B31" t="str">
            <v>杨凯城</v>
          </cell>
          <cell r="C31" t="str">
            <v>男</v>
          </cell>
          <cell r="D31" t="str">
            <v>52260120021002641X</v>
          </cell>
          <cell r="E31" t="str">
            <v>202509</v>
          </cell>
        </row>
        <row r="32">
          <cell r="B32" t="str">
            <v>刘艳红</v>
          </cell>
          <cell r="C32" t="str">
            <v>女</v>
          </cell>
          <cell r="D32" t="str">
            <v>52262520011116392X</v>
          </cell>
          <cell r="E32" t="str">
            <v>202509</v>
          </cell>
        </row>
        <row r="33">
          <cell r="B33" t="str">
            <v>吴黎娟</v>
          </cell>
          <cell r="C33" t="str">
            <v>女</v>
          </cell>
          <cell r="D33" t="str">
            <v>522631200301015124</v>
          </cell>
          <cell r="E33" t="str">
            <v>202509</v>
          </cell>
        </row>
        <row r="34">
          <cell r="B34" t="str">
            <v>胡永贞</v>
          </cell>
          <cell r="C34" t="str">
            <v>男</v>
          </cell>
          <cell r="D34" t="str">
            <v>430521200002252398</v>
          </cell>
          <cell r="E34" t="str">
            <v>202509</v>
          </cell>
        </row>
        <row r="35">
          <cell r="B35" t="str">
            <v>潘章红</v>
          </cell>
          <cell r="C35" t="str">
            <v>女</v>
          </cell>
          <cell r="D35" t="str">
            <v>522601200002236420</v>
          </cell>
          <cell r="E35" t="str">
            <v>202509</v>
          </cell>
        </row>
        <row r="36">
          <cell r="B36" t="str">
            <v>龙承燕</v>
          </cell>
          <cell r="C36" t="str">
            <v>女</v>
          </cell>
          <cell r="D36" t="str">
            <v>522628199910172826</v>
          </cell>
          <cell r="E36" t="str">
            <v>202509</v>
          </cell>
        </row>
        <row r="37">
          <cell r="B37" t="str">
            <v>杨琴</v>
          </cell>
          <cell r="C37" t="str">
            <v>女</v>
          </cell>
          <cell r="D37" t="str">
            <v>522601200107080063</v>
          </cell>
          <cell r="E37" t="str">
            <v>202509</v>
          </cell>
        </row>
        <row r="38">
          <cell r="B38" t="str">
            <v>杨锡睿</v>
          </cell>
          <cell r="C38" t="str">
            <v>女</v>
          </cell>
          <cell r="D38" t="str">
            <v>522628200308155826</v>
          </cell>
          <cell r="E38" t="str">
            <v>202509</v>
          </cell>
        </row>
        <row r="39">
          <cell r="B39" t="str">
            <v>贾利涛</v>
          </cell>
          <cell r="C39" t="str">
            <v>男</v>
          </cell>
          <cell r="D39" t="str">
            <v>522631199801165932</v>
          </cell>
          <cell r="E39" t="str">
            <v>202505</v>
          </cell>
        </row>
        <row r="40">
          <cell r="B40" t="str">
            <v>陈思静</v>
          </cell>
          <cell r="C40" t="str">
            <v>女</v>
          </cell>
          <cell r="D40" t="str">
            <v>522130199503143627</v>
          </cell>
          <cell r="E40" t="str">
            <v>202505</v>
          </cell>
        </row>
        <row r="41">
          <cell r="B41" t="str">
            <v>贾倩倩</v>
          </cell>
          <cell r="C41" t="str">
            <v>女</v>
          </cell>
          <cell r="D41" t="str">
            <v>522627200106114421</v>
          </cell>
          <cell r="E41" t="str">
            <v>202505</v>
          </cell>
        </row>
        <row r="42">
          <cell r="B42" t="str">
            <v>许裕龙</v>
          </cell>
          <cell r="C42" t="str">
            <v>男</v>
          </cell>
          <cell r="D42" t="str">
            <v>522628199609230011</v>
          </cell>
          <cell r="E42" t="str">
            <v>202505</v>
          </cell>
        </row>
        <row r="43">
          <cell r="B43" t="str">
            <v>吴久翠</v>
          </cell>
          <cell r="C43" t="str">
            <v>女</v>
          </cell>
          <cell r="D43" t="str">
            <v>522628199210084649</v>
          </cell>
          <cell r="E43" t="str">
            <v>202512</v>
          </cell>
        </row>
        <row r="44">
          <cell r="B44" t="str">
            <v>罗凤蓉</v>
          </cell>
          <cell r="C44" t="str">
            <v>女</v>
          </cell>
          <cell r="D44" t="str">
            <v>522731199809057042</v>
          </cell>
          <cell r="E44" t="str">
            <v>202512</v>
          </cell>
        </row>
        <row r="45">
          <cell r="B45" t="str">
            <v>陈小华</v>
          </cell>
          <cell r="C45" t="str">
            <v>女</v>
          </cell>
          <cell r="D45" t="str">
            <v>522627199803273027</v>
          </cell>
          <cell r="E45" t="str">
            <v>202512</v>
          </cell>
        </row>
        <row r="46">
          <cell r="B46" t="str">
            <v>梅廉政</v>
          </cell>
          <cell r="C46" t="str">
            <v>男</v>
          </cell>
          <cell r="D46" t="str">
            <v>522633199209250014</v>
          </cell>
          <cell r="E46" t="str">
            <v>202512</v>
          </cell>
        </row>
        <row r="47">
          <cell r="B47" t="str">
            <v>杨玉梅</v>
          </cell>
          <cell r="C47" t="str">
            <v>女</v>
          </cell>
          <cell r="D47" t="str">
            <v>522627199811030025</v>
          </cell>
          <cell r="E47" t="str">
            <v>202510</v>
          </cell>
        </row>
        <row r="48">
          <cell r="B48" t="str">
            <v>龙潇</v>
          </cell>
          <cell r="C48" t="str">
            <v>女</v>
          </cell>
          <cell r="D48" t="str">
            <v>522628199508253820</v>
          </cell>
          <cell r="E48" t="str">
            <v>202510</v>
          </cell>
        </row>
        <row r="49">
          <cell r="B49" t="str">
            <v>唐永君</v>
          </cell>
          <cell r="C49" t="str">
            <v>男</v>
          </cell>
          <cell r="D49" t="str">
            <v>522627199909105216</v>
          </cell>
          <cell r="E49" t="str">
            <v>202511</v>
          </cell>
        </row>
        <row r="50">
          <cell r="B50" t="str">
            <v>黄文权</v>
          </cell>
          <cell r="C50" t="str">
            <v>男</v>
          </cell>
          <cell r="D50" t="str">
            <v>522628200208233815</v>
          </cell>
          <cell r="E50" t="str">
            <v>202511</v>
          </cell>
        </row>
        <row r="51">
          <cell r="B51" t="str">
            <v>张玉洪</v>
          </cell>
          <cell r="C51" t="str">
            <v>男</v>
          </cell>
          <cell r="D51" t="str">
            <v>522228199611231732</v>
          </cell>
          <cell r="E51" t="str">
            <v>202511</v>
          </cell>
        </row>
        <row r="52">
          <cell r="B52" t="str">
            <v>龙先源</v>
          </cell>
          <cell r="C52" t="str">
            <v>男</v>
          </cell>
          <cell r="D52" t="str">
            <v>522627200103080019</v>
          </cell>
          <cell r="E52" t="str">
            <v>202501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A1" sqref="A1:M1"/>
    </sheetView>
  </sheetViews>
  <sheetFormatPr defaultColWidth="9" defaultRowHeight="13.5"/>
  <cols>
    <col min="1" max="1" width="5.875" customWidth="1"/>
    <col min="2" max="2" width="7" customWidth="1"/>
    <col min="3" max="3" width="5.875" customWidth="1"/>
    <col min="4" max="4" width="11.625" customWidth="1"/>
    <col min="5" max="5" width="7.875" customWidth="1"/>
    <col min="6" max="6" width="7.25" customWidth="1"/>
    <col min="7" max="7" width="6" customWidth="1"/>
    <col min="8" max="8" width="7.375" customWidth="1"/>
    <col min="9" max="9" width="5.875" customWidth="1"/>
    <col min="10" max="10" width="6.875" customWidth="1"/>
    <col min="11" max="11" width="6.375" customWidth="1"/>
    <col min="13" max="13" width="14.5" customWidth="1"/>
  </cols>
  <sheetData>
    <row r="1" ht="4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1" ht="34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3" t="s">
        <v>8</v>
      </c>
      <c r="K2" s="3" t="s">
        <v>9</v>
      </c>
      <c r="L2" s="3" t="s">
        <v>10</v>
      </c>
      <c r="M2" s="9" t="s">
        <v>11</v>
      </c>
    </row>
    <row r="3" s="1" customFormat="1" ht="40" customHeight="1" spans="1:13">
      <c r="A3" s="3"/>
      <c r="B3" s="3"/>
      <c r="C3" s="3"/>
      <c r="D3" s="3"/>
      <c r="E3" s="3"/>
      <c r="F3" s="4" t="s">
        <v>12</v>
      </c>
      <c r="G3" s="4" t="s">
        <v>13</v>
      </c>
      <c r="H3" s="4" t="s">
        <v>14</v>
      </c>
      <c r="I3" s="4" t="s">
        <v>15</v>
      </c>
      <c r="J3" s="3"/>
      <c r="K3" s="3"/>
      <c r="L3" s="3"/>
      <c r="M3" s="9"/>
    </row>
    <row r="4" s="1" customFormat="1" ht="55" customHeight="1" spans="1:13">
      <c r="A4" s="5">
        <v>1</v>
      </c>
      <c r="B4" s="6" t="s">
        <v>16</v>
      </c>
      <c r="C4" s="6" t="str">
        <f>VLOOKUP(B4,[1]Sheet1!$B:$C,2,0)</f>
        <v>男</v>
      </c>
      <c r="D4" s="7" t="s">
        <v>17</v>
      </c>
      <c r="E4" s="6" t="str">
        <f>VLOOKUP(B4,[1]Sheet1!$B:$E,4,0)</f>
        <v>202501</v>
      </c>
      <c r="F4" s="6">
        <v>73</v>
      </c>
      <c r="G4" s="6"/>
      <c r="H4" s="6"/>
      <c r="I4" s="6"/>
      <c r="J4" s="6">
        <f t="shared" ref="J4:J19" si="0">F4</f>
        <v>73</v>
      </c>
      <c r="K4" s="6">
        <v>1</v>
      </c>
      <c r="L4" s="6" t="s">
        <v>18</v>
      </c>
      <c r="M4" s="10" t="s">
        <v>19</v>
      </c>
    </row>
    <row r="5" s="1" customFormat="1" ht="55" customHeight="1" spans="1:13">
      <c r="A5" s="5">
        <v>2</v>
      </c>
      <c r="B5" s="6" t="s">
        <v>20</v>
      </c>
      <c r="C5" s="6" t="str">
        <f>VLOOKUP(B5,[1]Sheet1!$B:$C,2,0)</f>
        <v>女</v>
      </c>
      <c r="D5" s="7" t="s">
        <v>21</v>
      </c>
      <c r="E5" s="6" t="str">
        <f>VLOOKUP(B5,[1]Sheet1!$B:$E,4,0)</f>
        <v>202503</v>
      </c>
      <c r="F5" s="6">
        <v>79.8</v>
      </c>
      <c r="G5" s="6"/>
      <c r="H5" s="6"/>
      <c r="I5" s="6"/>
      <c r="J5" s="6">
        <f t="shared" si="0"/>
        <v>79.8</v>
      </c>
      <c r="K5" s="6">
        <v>1</v>
      </c>
      <c r="L5" s="6" t="s">
        <v>18</v>
      </c>
      <c r="M5" s="10" t="s">
        <v>19</v>
      </c>
    </row>
    <row r="6" s="1" customFormat="1" ht="55" customHeight="1" spans="1:13">
      <c r="A6" s="5">
        <v>3</v>
      </c>
      <c r="B6" s="6" t="s">
        <v>22</v>
      </c>
      <c r="C6" s="6" t="str">
        <f>VLOOKUP(B6,[1]Sheet1!$B:$C,2,0)</f>
        <v>男</v>
      </c>
      <c r="D6" s="7" t="s">
        <v>23</v>
      </c>
      <c r="E6" s="6" t="str">
        <f>VLOOKUP(B6,[1]Sheet1!$B:$E,4,0)</f>
        <v>202505</v>
      </c>
      <c r="F6" s="6">
        <v>80.6</v>
      </c>
      <c r="G6" s="6"/>
      <c r="H6" s="6"/>
      <c r="I6" s="6"/>
      <c r="J6" s="6">
        <f t="shared" si="0"/>
        <v>80.6</v>
      </c>
      <c r="K6" s="6">
        <v>1</v>
      </c>
      <c r="L6" s="6" t="s">
        <v>18</v>
      </c>
      <c r="M6" s="10" t="s">
        <v>19</v>
      </c>
    </row>
    <row r="7" s="1" customFormat="1" ht="55" customHeight="1" spans="1:13">
      <c r="A7" s="5">
        <v>4</v>
      </c>
      <c r="B7" s="6" t="s">
        <v>24</v>
      </c>
      <c r="C7" s="6" t="str">
        <f>VLOOKUP(B7,[1]Sheet1!$B:$C,2,0)</f>
        <v>男</v>
      </c>
      <c r="D7" s="7" t="s">
        <v>23</v>
      </c>
      <c r="E7" s="6" t="str">
        <f>VLOOKUP(B7,[1]Sheet1!$B:$E,4,0)</f>
        <v>202505</v>
      </c>
      <c r="F7" s="6">
        <v>75</v>
      </c>
      <c r="G7" s="6"/>
      <c r="H7" s="6"/>
      <c r="I7" s="6"/>
      <c r="J7" s="6">
        <f t="shared" si="0"/>
        <v>75</v>
      </c>
      <c r="K7" s="6">
        <v>2</v>
      </c>
      <c r="L7" s="6" t="s">
        <v>18</v>
      </c>
      <c r="M7" s="10" t="s">
        <v>19</v>
      </c>
    </row>
    <row r="8" s="1" customFormat="1" ht="55" customHeight="1" spans="1:13">
      <c r="A8" s="5">
        <v>5</v>
      </c>
      <c r="B8" s="6" t="s">
        <v>25</v>
      </c>
      <c r="C8" s="6" t="str">
        <f>VLOOKUP(B8,[1]Sheet1!$B:$C,2,0)</f>
        <v>女</v>
      </c>
      <c r="D8" s="7" t="s">
        <v>23</v>
      </c>
      <c r="E8" s="6" t="str">
        <f>VLOOKUP(B8,[1]Sheet1!$B:$E,4,0)</f>
        <v>202505</v>
      </c>
      <c r="F8" s="6">
        <v>73</v>
      </c>
      <c r="G8" s="6"/>
      <c r="H8" s="6"/>
      <c r="I8" s="6"/>
      <c r="J8" s="6">
        <f t="shared" si="0"/>
        <v>73</v>
      </c>
      <c r="K8" s="6">
        <v>3</v>
      </c>
      <c r="L8" s="6" t="s">
        <v>18</v>
      </c>
      <c r="M8" s="10" t="s">
        <v>19</v>
      </c>
    </row>
    <row r="9" s="1" customFormat="1" ht="55" customHeight="1" spans="1:13">
      <c r="A9" s="5">
        <v>6</v>
      </c>
      <c r="B9" s="6" t="s">
        <v>26</v>
      </c>
      <c r="C9" s="6" t="str">
        <f>VLOOKUP(B9,[1]Sheet1!$B:$C,2,0)</f>
        <v>女</v>
      </c>
      <c r="D9" s="7" t="s">
        <v>23</v>
      </c>
      <c r="E9" s="6" t="str">
        <f>VLOOKUP(B9,[1]Sheet1!$B:$E,4,0)</f>
        <v>202505</v>
      </c>
      <c r="F9" s="6">
        <v>64.6</v>
      </c>
      <c r="G9" s="6"/>
      <c r="H9" s="6"/>
      <c r="I9" s="6"/>
      <c r="J9" s="6">
        <f t="shared" si="0"/>
        <v>64.6</v>
      </c>
      <c r="K9" s="6">
        <v>4</v>
      </c>
      <c r="L9" s="6" t="s">
        <v>18</v>
      </c>
      <c r="M9" s="10" t="s">
        <v>19</v>
      </c>
    </row>
    <row r="10" s="1" customFormat="1" ht="55" customHeight="1" spans="1:13">
      <c r="A10" s="5">
        <v>7</v>
      </c>
      <c r="B10" s="6" t="s">
        <v>27</v>
      </c>
      <c r="C10" s="6" t="str">
        <f>VLOOKUP(B10,[1]Sheet1!$B:$C,2,0)</f>
        <v>女</v>
      </c>
      <c r="D10" s="7" t="s">
        <v>28</v>
      </c>
      <c r="E10" s="6" t="str">
        <f>VLOOKUP(B10,[1]Sheet1!$B:$E,4,0)</f>
        <v>202508</v>
      </c>
      <c r="F10" s="6">
        <v>82.6</v>
      </c>
      <c r="G10" s="6"/>
      <c r="H10" s="6"/>
      <c r="I10" s="6"/>
      <c r="J10" s="6">
        <f t="shared" si="0"/>
        <v>82.6</v>
      </c>
      <c r="K10" s="6">
        <v>1</v>
      </c>
      <c r="L10" s="6" t="s">
        <v>18</v>
      </c>
      <c r="M10" s="10" t="s">
        <v>19</v>
      </c>
    </row>
    <row r="11" s="1" customFormat="1" ht="55" customHeight="1" spans="1:13">
      <c r="A11" s="5">
        <v>8</v>
      </c>
      <c r="B11" s="6" t="s">
        <v>29</v>
      </c>
      <c r="C11" s="6" t="str">
        <f>VLOOKUP(B11,[1]Sheet1!$B:$C,2,0)</f>
        <v>女</v>
      </c>
      <c r="D11" s="7" t="s">
        <v>28</v>
      </c>
      <c r="E11" s="6" t="str">
        <f>VLOOKUP(B11,[1]Sheet1!$B:$E,4,0)</f>
        <v>202508</v>
      </c>
      <c r="F11" s="6">
        <v>82.4</v>
      </c>
      <c r="G11" s="6"/>
      <c r="H11" s="6"/>
      <c r="I11" s="6"/>
      <c r="J11" s="6">
        <f t="shared" si="0"/>
        <v>82.4</v>
      </c>
      <c r="K11" s="6">
        <v>2</v>
      </c>
      <c r="L11" s="6" t="s">
        <v>18</v>
      </c>
      <c r="M11" s="10" t="s">
        <v>19</v>
      </c>
    </row>
    <row r="12" s="1" customFormat="1" ht="55" customHeight="1" spans="1:13">
      <c r="A12" s="5">
        <v>9</v>
      </c>
      <c r="B12" s="6" t="s">
        <v>30</v>
      </c>
      <c r="C12" s="6" t="str">
        <f>VLOOKUP(B12,[1]Sheet1!$B:$C,2,0)</f>
        <v>女</v>
      </c>
      <c r="D12" s="7" t="s">
        <v>28</v>
      </c>
      <c r="E12" s="6" t="str">
        <f>VLOOKUP(B12,[1]Sheet1!$B:$E,4,0)</f>
        <v>202508</v>
      </c>
      <c r="F12" s="6">
        <v>76.2</v>
      </c>
      <c r="G12" s="6"/>
      <c r="H12" s="6"/>
      <c r="I12" s="6"/>
      <c r="J12" s="6">
        <f t="shared" si="0"/>
        <v>76.2</v>
      </c>
      <c r="K12" s="6">
        <v>3</v>
      </c>
      <c r="L12" s="6" t="s">
        <v>18</v>
      </c>
      <c r="M12" s="10" t="s">
        <v>19</v>
      </c>
    </row>
    <row r="13" s="1" customFormat="1" ht="55" customHeight="1" spans="1:13">
      <c r="A13" s="5">
        <v>10</v>
      </c>
      <c r="B13" s="6" t="s">
        <v>31</v>
      </c>
      <c r="C13" s="6" t="str">
        <f>VLOOKUP(B13,[1]Sheet1!$B:$C,2,0)</f>
        <v>女</v>
      </c>
      <c r="D13" s="7" t="s">
        <v>28</v>
      </c>
      <c r="E13" s="6" t="str">
        <f>VLOOKUP(B13,[1]Sheet1!$B:$E,4,0)</f>
        <v>202508</v>
      </c>
      <c r="F13" s="6">
        <v>73.8</v>
      </c>
      <c r="G13" s="6"/>
      <c r="H13" s="6"/>
      <c r="I13" s="6"/>
      <c r="J13" s="6">
        <f t="shared" si="0"/>
        <v>73.8</v>
      </c>
      <c r="K13" s="6">
        <v>4</v>
      </c>
      <c r="L13" s="6" t="s">
        <v>18</v>
      </c>
      <c r="M13" s="10" t="s">
        <v>19</v>
      </c>
    </row>
    <row r="14" s="1" customFormat="1" ht="55" customHeight="1" spans="1:13">
      <c r="A14" s="5">
        <v>11</v>
      </c>
      <c r="B14" s="6" t="s">
        <v>32</v>
      </c>
      <c r="C14" s="6" t="str">
        <f>VLOOKUP(B14,[1]Sheet1!$B:$C,2,0)</f>
        <v>女</v>
      </c>
      <c r="D14" s="7" t="s">
        <v>28</v>
      </c>
      <c r="E14" s="6" t="str">
        <f>VLOOKUP(B14,[1]Sheet1!$B:$E,4,0)</f>
        <v>202508</v>
      </c>
      <c r="F14" s="6">
        <v>73.8</v>
      </c>
      <c r="G14" s="6"/>
      <c r="H14" s="6"/>
      <c r="I14" s="6"/>
      <c r="J14" s="6">
        <f t="shared" si="0"/>
        <v>73.8</v>
      </c>
      <c r="K14" s="6">
        <v>5</v>
      </c>
      <c r="L14" s="6" t="s">
        <v>18</v>
      </c>
      <c r="M14" s="10" t="s">
        <v>19</v>
      </c>
    </row>
    <row r="15" s="1" customFormat="1" ht="55" customHeight="1" spans="1:13">
      <c r="A15" s="5">
        <v>12</v>
      </c>
      <c r="B15" s="6" t="s">
        <v>33</v>
      </c>
      <c r="C15" s="6" t="str">
        <f>VLOOKUP(B15,[1]Sheet1!$B:$C,2,0)</f>
        <v>女</v>
      </c>
      <c r="D15" s="7" t="s">
        <v>28</v>
      </c>
      <c r="E15" s="6" t="str">
        <f>VLOOKUP(B15,[1]Sheet1!$B:$E,4,0)</f>
        <v>202508</v>
      </c>
      <c r="F15" s="6">
        <v>70.4</v>
      </c>
      <c r="G15" s="6"/>
      <c r="H15" s="6"/>
      <c r="I15" s="6"/>
      <c r="J15" s="6">
        <f t="shared" si="0"/>
        <v>70.4</v>
      </c>
      <c r="K15" s="6">
        <v>6</v>
      </c>
      <c r="L15" s="6" t="s">
        <v>18</v>
      </c>
      <c r="M15" s="10" t="s">
        <v>19</v>
      </c>
    </row>
    <row r="16" s="1" customFormat="1" ht="55" customHeight="1" spans="1:13">
      <c r="A16" s="5">
        <v>13</v>
      </c>
      <c r="B16" s="5" t="s">
        <v>34</v>
      </c>
      <c r="C16" s="6" t="str">
        <f>VLOOKUP(B16,[1]Sheet1!$B:$C,2,0)</f>
        <v>女</v>
      </c>
      <c r="D16" s="7" t="s">
        <v>35</v>
      </c>
      <c r="E16" s="6" t="str">
        <f>VLOOKUP(B16,[1]Sheet1!$B:$E,4,0)</f>
        <v>202509</v>
      </c>
      <c r="F16" s="6">
        <v>80</v>
      </c>
      <c r="G16" s="6">
        <f t="shared" ref="G16:G33" si="1">F16*0.5</f>
        <v>40</v>
      </c>
      <c r="H16" s="6">
        <v>49</v>
      </c>
      <c r="I16" s="6">
        <f t="shared" ref="I16:I30" si="2">H16*0.5</f>
        <v>24.5</v>
      </c>
      <c r="J16" s="6">
        <f t="shared" ref="J16:J33" si="3">G16+I16</f>
        <v>64.5</v>
      </c>
      <c r="K16" s="6">
        <v>1</v>
      </c>
      <c r="L16" s="6" t="s">
        <v>18</v>
      </c>
      <c r="M16" s="5"/>
    </row>
    <row r="17" s="1" customFormat="1" ht="55" customHeight="1" spans="1:13">
      <c r="A17" s="5">
        <v>14</v>
      </c>
      <c r="B17" s="8" t="s">
        <v>36</v>
      </c>
      <c r="C17" s="6" t="str">
        <f>VLOOKUP(B17,[1]Sheet1!$B:$C,2,0)</f>
        <v>女</v>
      </c>
      <c r="D17" s="7" t="s">
        <v>35</v>
      </c>
      <c r="E17" s="6" t="str">
        <f>VLOOKUP(B17,[1]Sheet1!$B:$E,4,0)</f>
        <v>202509</v>
      </c>
      <c r="F17" s="6">
        <v>86.4</v>
      </c>
      <c r="G17" s="6">
        <f t="shared" si="1"/>
        <v>43.2</v>
      </c>
      <c r="H17" s="6">
        <v>40</v>
      </c>
      <c r="I17" s="6">
        <f t="shared" si="2"/>
        <v>20</v>
      </c>
      <c r="J17" s="6">
        <f t="shared" si="3"/>
        <v>63.2</v>
      </c>
      <c r="K17" s="6">
        <v>2</v>
      </c>
      <c r="L17" s="6" t="s">
        <v>18</v>
      </c>
      <c r="M17" s="5"/>
    </row>
    <row r="18" s="1" customFormat="1" ht="55" customHeight="1" spans="1:13">
      <c r="A18" s="5">
        <v>15</v>
      </c>
      <c r="B18" s="5" t="s">
        <v>37</v>
      </c>
      <c r="C18" s="6" t="str">
        <f>VLOOKUP(B18,[1]Sheet1!$B:$C,2,0)</f>
        <v>女</v>
      </c>
      <c r="D18" s="7" t="s">
        <v>35</v>
      </c>
      <c r="E18" s="6" t="str">
        <f>VLOOKUP(B18,[1]Sheet1!$B:$E,4,0)</f>
        <v>202509</v>
      </c>
      <c r="F18" s="6">
        <v>72</v>
      </c>
      <c r="G18" s="6">
        <f t="shared" si="1"/>
        <v>36</v>
      </c>
      <c r="H18" s="6">
        <v>51</v>
      </c>
      <c r="I18" s="6">
        <f t="shared" si="2"/>
        <v>25.5</v>
      </c>
      <c r="J18" s="6">
        <f t="shared" si="3"/>
        <v>61.5</v>
      </c>
      <c r="K18" s="6">
        <v>3</v>
      </c>
      <c r="L18" s="6" t="s">
        <v>18</v>
      </c>
      <c r="M18" s="5"/>
    </row>
    <row r="19" s="1" customFormat="1" ht="55" customHeight="1" spans="1:13">
      <c r="A19" s="5">
        <v>16</v>
      </c>
      <c r="B19" s="8" t="s">
        <v>38</v>
      </c>
      <c r="C19" s="6" t="str">
        <f>VLOOKUP(B19,[1]Sheet1!$B:$C,2,0)</f>
        <v>女</v>
      </c>
      <c r="D19" s="7" t="s">
        <v>35</v>
      </c>
      <c r="E19" s="6" t="str">
        <f>VLOOKUP(B19,[1]Sheet1!$B:$E,4,0)</f>
        <v>202509</v>
      </c>
      <c r="F19" s="6">
        <v>75.8</v>
      </c>
      <c r="G19" s="6">
        <f t="shared" si="1"/>
        <v>37.9</v>
      </c>
      <c r="H19" s="6">
        <v>47</v>
      </c>
      <c r="I19" s="6">
        <f t="shared" si="2"/>
        <v>23.5</v>
      </c>
      <c r="J19" s="6">
        <f t="shared" si="3"/>
        <v>61.4</v>
      </c>
      <c r="K19" s="6">
        <v>4</v>
      </c>
      <c r="L19" s="6" t="s">
        <v>18</v>
      </c>
      <c r="M19" s="5"/>
    </row>
    <row r="20" s="1" customFormat="1" ht="55" customHeight="1" spans="1:13">
      <c r="A20" s="5">
        <v>17</v>
      </c>
      <c r="B20" s="5" t="s">
        <v>39</v>
      </c>
      <c r="C20" s="6" t="str">
        <f>VLOOKUP(B20,[1]Sheet1!$B:$C,2,0)</f>
        <v>女</v>
      </c>
      <c r="D20" s="7" t="s">
        <v>35</v>
      </c>
      <c r="E20" s="6" t="str">
        <f>VLOOKUP(B20,[1]Sheet1!$B:$E,4,0)</f>
        <v>202509</v>
      </c>
      <c r="F20" s="6">
        <v>78.8</v>
      </c>
      <c r="G20" s="6">
        <f t="shared" si="1"/>
        <v>39.4</v>
      </c>
      <c r="H20" s="6">
        <v>42</v>
      </c>
      <c r="I20" s="6">
        <f t="shared" si="2"/>
        <v>21</v>
      </c>
      <c r="J20" s="6">
        <f t="shared" si="3"/>
        <v>60.4</v>
      </c>
      <c r="K20" s="6">
        <v>5</v>
      </c>
      <c r="L20" s="6" t="s">
        <v>18</v>
      </c>
      <c r="M20" s="5"/>
    </row>
    <row r="21" s="1" customFormat="1" ht="55" customHeight="1" spans="1:13">
      <c r="A21" s="5">
        <v>18</v>
      </c>
      <c r="B21" s="8" t="s">
        <v>40</v>
      </c>
      <c r="C21" s="6" t="str">
        <f>VLOOKUP(B21,[1]Sheet1!$B:$C,2,0)</f>
        <v>女</v>
      </c>
      <c r="D21" s="7" t="s">
        <v>35</v>
      </c>
      <c r="E21" s="6" t="str">
        <f>VLOOKUP(B21,[1]Sheet1!$B:$E,4,0)</f>
        <v>202509</v>
      </c>
      <c r="F21" s="6">
        <v>75.9</v>
      </c>
      <c r="G21" s="6">
        <f t="shared" si="1"/>
        <v>37.95</v>
      </c>
      <c r="H21" s="6">
        <v>40</v>
      </c>
      <c r="I21" s="6">
        <f t="shared" si="2"/>
        <v>20</v>
      </c>
      <c r="J21" s="6">
        <f t="shared" si="3"/>
        <v>57.95</v>
      </c>
      <c r="K21" s="6">
        <v>6</v>
      </c>
      <c r="L21" s="6" t="s">
        <v>18</v>
      </c>
      <c r="M21" s="5"/>
    </row>
    <row r="22" s="1" customFormat="1" ht="55" customHeight="1" spans="1:13">
      <c r="A22" s="5">
        <v>19</v>
      </c>
      <c r="B22" s="5" t="s">
        <v>41</v>
      </c>
      <c r="C22" s="6" t="str">
        <f>VLOOKUP(B22,[1]Sheet1!$B:$C,2,0)</f>
        <v>女</v>
      </c>
      <c r="D22" s="7" t="s">
        <v>35</v>
      </c>
      <c r="E22" s="6" t="str">
        <f>VLOOKUP(B22,[1]Sheet1!$B:$E,4,0)</f>
        <v>202509</v>
      </c>
      <c r="F22" s="6">
        <v>69</v>
      </c>
      <c r="G22" s="6">
        <f t="shared" si="1"/>
        <v>34.5</v>
      </c>
      <c r="H22" s="6">
        <v>46</v>
      </c>
      <c r="I22" s="6">
        <f t="shared" si="2"/>
        <v>23</v>
      </c>
      <c r="J22" s="6">
        <f t="shared" si="3"/>
        <v>57.5</v>
      </c>
      <c r="K22" s="6"/>
      <c r="L22" s="6"/>
      <c r="M22" s="5"/>
    </row>
    <row r="23" s="1" customFormat="1" ht="55" customHeight="1" spans="1:13">
      <c r="A23" s="5">
        <v>20</v>
      </c>
      <c r="B23" s="8" t="s">
        <v>42</v>
      </c>
      <c r="C23" s="6" t="str">
        <f>VLOOKUP(B23,[1]Sheet1!$B:$C,2,0)</f>
        <v>男</v>
      </c>
      <c r="D23" s="7" t="s">
        <v>35</v>
      </c>
      <c r="E23" s="6" t="str">
        <f>VLOOKUP(B23,[1]Sheet1!$B:$E,4,0)</f>
        <v>202509</v>
      </c>
      <c r="F23" s="6">
        <v>68.2</v>
      </c>
      <c r="G23" s="6">
        <f t="shared" si="1"/>
        <v>34.1</v>
      </c>
      <c r="H23" s="6">
        <v>46</v>
      </c>
      <c r="I23" s="6">
        <f t="shared" si="2"/>
        <v>23</v>
      </c>
      <c r="J23" s="6">
        <f t="shared" si="3"/>
        <v>57.1</v>
      </c>
      <c r="K23" s="6"/>
      <c r="L23" s="6"/>
      <c r="M23" s="5"/>
    </row>
    <row r="24" s="1" customFormat="1" ht="55" customHeight="1" spans="1:13">
      <c r="A24" s="5">
        <v>21</v>
      </c>
      <c r="B24" s="8" t="s">
        <v>43</v>
      </c>
      <c r="C24" s="6" t="str">
        <f>VLOOKUP(B24,[1]Sheet1!$B:$C,2,0)</f>
        <v>男</v>
      </c>
      <c r="D24" s="7" t="s">
        <v>35</v>
      </c>
      <c r="E24" s="6" t="str">
        <f>VLOOKUP(B24,[1]Sheet1!$B:$E,4,0)</f>
        <v>202509</v>
      </c>
      <c r="F24" s="6">
        <v>71</v>
      </c>
      <c r="G24" s="6">
        <f t="shared" si="1"/>
        <v>35.5</v>
      </c>
      <c r="H24" s="6">
        <v>43</v>
      </c>
      <c r="I24" s="6">
        <f t="shared" si="2"/>
        <v>21.5</v>
      </c>
      <c r="J24" s="6">
        <f t="shared" si="3"/>
        <v>57</v>
      </c>
      <c r="K24" s="6"/>
      <c r="L24" s="6"/>
      <c r="M24" s="5"/>
    </row>
    <row r="25" s="1" customFormat="1" ht="55" customHeight="1" spans="1:13">
      <c r="A25" s="5">
        <v>22</v>
      </c>
      <c r="B25" s="8" t="s">
        <v>44</v>
      </c>
      <c r="C25" s="6" t="str">
        <f>VLOOKUP(B25,[1]Sheet1!$B:$C,2,0)</f>
        <v>女</v>
      </c>
      <c r="D25" s="7" t="s">
        <v>35</v>
      </c>
      <c r="E25" s="6" t="str">
        <f>VLOOKUP(B25,[1]Sheet1!$B:$E,4,0)</f>
        <v>202509</v>
      </c>
      <c r="F25" s="6">
        <v>72.6</v>
      </c>
      <c r="G25" s="6">
        <f t="shared" si="1"/>
        <v>36.3</v>
      </c>
      <c r="H25" s="6">
        <v>40</v>
      </c>
      <c r="I25" s="6">
        <f t="shared" si="2"/>
        <v>20</v>
      </c>
      <c r="J25" s="6">
        <f t="shared" si="3"/>
        <v>56.3</v>
      </c>
      <c r="K25" s="6"/>
      <c r="L25" s="6"/>
      <c r="M25" s="5"/>
    </row>
    <row r="26" s="1" customFormat="1" ht="55" customHeight="1" spans="1:13">
      <c r="A26" s="5">
        <v>23</v>
      </c>
      <c r="B26" s="8" t="s">
        <v>45</v>
      </c>
      <c r="C26" s="6" t="str">
        <f>VLOOKUP(B26,[1]Sheet1!$B:$C,2,0)</f>
        <v>女</v>
      </c>
      <c r="D26" s="7" t="s">
        <v>35</v>
      </c>
      <c r="E26" s="6" t="str">
        <f>VLOOKUP(B26,[1]Sheet1!$B:$E,4,0)</f>
        <v>202509</v>
      </c>
      <c r="F26" s="6">
        <v>69</v>
      </c>
      <c r="G26" s="6">
        <f t="shared" si="1"/>
        <v>34.5</v>
      </c>
      <c r="H26" s="6">
        <v>43</v>
      </c>
      <c r="I26" s="6">
        <f t="shared" si="2"/>
        <v>21.5</v>
      </c>
      <c r="J26" s="6">
        <f t="shared" si="3"/>
        <v>56</v>
      </c>
      <c r="K26" s="6"/>
      <c r="L26" s="6"/>
      <c r="M26" s="5"/>
    </row>
    <row r="27" s="1" customFormat="1" ht="55" customHeight="1" spans="1:13">
      <c r="A27" s="5">
        <v>24</v>
      </c>
      <c r="B27" s="8" t="s">
        <v>46</v>
      </c>
      <c r="C27" s="6" t="str">
        <f>VLOOKUP(B27,[1]Sheet1!$B:$C,2,0)</f>
        <v>男</v>
      </c>
      <c r="D27" s="7" t="s">
        <v>35</v>
      </c>
      <c r="E27" s="6" t="str">
        <f>VLOOKUP(B27,[1]Sheet1!$B:$E,4,0)</f>
        <v>202509</v>
      </c>
      <c r="F27" s="6">
        <v>74.8</v>
      </c>
      <c r="G27" s="6">
        <f t="shared" si="1"/>
        <v>37.4</v>
      </c>
      <c r="H27" s="6">
        <v>32</v>
      </c>
      <c r="I27" s="6">
        <f t="shared" si="2"/>
        <v>16</v>
      </c>
      <c r="J27" s="6">
        <f t="shared" si="3"/>
        <v>53.4</v>
      </c>
      <c r="K27" s="6"/>
      <c r="L27" s="6"/>
      <c r="M27" s="5"/>
    </row>
    <row r="28" s="1" customFormat="1" ht="55" customHeight="1" spans="1:13">
      <c r="A28" s="5">
        <v>25</v>
      </c>
      <c r="B28" s="8" t="s">
        <v>47</v>
      </c>
      <c r="C28" s="6" t="str">
        <f>VLOOKUP(B28,[1]Sheet1!$B:$C,2,0)</f>
        <v>男</v>
      </c>
      <c r="D28" s="7" t="s">
        <v>35</v>
      </c>
      <c r="E28" s="6" t="str">
        <f>VLOOKUP(B28,[1]Sheet1!$B:$E,4,0)</f>
        <v>202509</v>
      </c>
      <c r="F28" s="6">
        <v>76.6</v>
      </c>
      <c r="G28" s="6">
        <f t="shared" si="1"/>
        <v>38.3</v>
      </c>
      <c r="H28" s="6">
        <v>30</v>
      </c>
      <c r="I28" s="6">
        <f t="shared" si="2"/>
        <v>15</v>
      </c>
      <c r="J28" s="6">
        <f t="shared" si="3"/>
        <v>53.3</v>
      </c>
      <c r="K28" s="6"/>
      <c r="L28" s="6"/>
      <c r="M28" s="5"/>
    </row>
    <row r="29" s="1" customFormat="1" ht="55" customHeight="1" spans="1:13">
      <c r="A29" s="5">
        <v>26</v>
      </c>
      <c r="B29" s="5" t="s">
        <v>48</v>
      </c>
      <c r="C29" s="6" t="str">
        <f>VLOOKUP(B29,[1]Sheet1!$B:$C,2,0)</f>
        <v>女</v>
      </c>
      <c r="D29" s="7" t="s">
        <v>35</v>
      </c>
      <c r="E29" s="6" t="str">
        <f>VLOOKUP(B29,[1]Sheet1!$B:$E,4,0)</f>
        <v>202509</v>
      </c>
      <c r="F29" s="6">
        <v>68.6</v>
      </c>
      <c r="G29" s="6">
        <f t="shared" si="1"/>
        <v>34.3</v>
      </c>
      <c r="H29" s="6">
        <v>38</v>
      </c>
      <c r="I29" s="6">
        <f t="shared" si="2"/>
        <v>19</v>
      </c>
      <c r="J29" s="6">
        <f t="shared" si="3"/>
        <v>53.3</v>
      </c>
      <c r="K29" s="6"/>
      <c r="L29" s="6"/>
      <c r="M29" s="5"/>
    </row>
    <row r="30" s="1" customFormat="1" ht="55" customHeight="1" spans="1:13">
      <c r="A30" s="5">
        <v>27</v>
      </c>
      <c r="B30" s="8" t="s">
        <v>49</v>
      </c>
      <c r="C30" s="6" t="str">
        <f>VLOOKUP(B30,[1]Sheet1!$B:$C,2,0)</f>
        <v>男</v>
      </c>
      <c r="D30" s="7" t="s">
        <v>35</v>
      </c>
      <c r="E30" s="6" t="str">
        <f>VLOOKUP(B30,[1]Sheet1!$B:$E,4,0)</f>
        <v>202509</v>
      </c>
      <c r="F30" s="6">
        <v>70.2</v>
      </c>
      <c r="G30" s="6">
        <f t="shared" si="1"/>
        <v>35.1</v>
      </c>
      <c r="H30" s="6">
        <v>36</v>
      </c>
      <c r="I30" s="6">
        <f t="shared" si="2"/>
        <v>18</v>
      </c>
      <c r="J30" s="6">
        <f t="shared" si="3"/>
        <v>53.1</v>
      </c>
      <c r="K30" s="6"/>
      <c r="L30" s="6"/>
      <c r="M30" s="5"/>
    </row>
    <row r="31" s="1" customFormat="1" ht="55" customHeight="1" spans="1:13">
      <c r="A31" s="5">
        <v>28</v>
      </c>
      <c r="B31" s="5" t="s">
        <v>50</v>
      </c>
      <c r="C31" s="6" t="str">
        <f>VLOOKUP(B31,[1]Sheet1!$B:$C,2,0)</f>
        <v>男</v>
      </c>
      <c r="D31" s="7" t="s">
        <v>35</v>
      </c>
      <c r="E31" s="6" t="str">
        <f>VLOOKUP(B31,[1]Sheet1!$B:$E,4,0)</f>
        <v>202509</v>
      </c>
      <c r="F31" s="6">
        <v>71</v>
      </c>
      <c r="G31" s="6">
        <f t="shared" si="1"/>
        <v>35.5</v>
      </c>
      <c r="H31" s="6">
        <v>32</v>
      </c>
      <c r="I31" s="6">
        <f t="shared" ref="I31:I37" si="4">H31*0.5</f>
        <v>16</v>
      </c>
      <c r="J31" s="6">
        <f t="shared" si="3"/>
        <v>51.5</v>
      </c>
      <c r="K31" s="6"/>
      <c r="L31" s="6"/>
      <c r="M31" s="5"/>
    </row>
    <row r="32" s="1" customFormat="1" ht="55" customHeight="1" spans="1:13">
      <c r="A32" s="5">
        <v>29</v>
      </c>
      <c r="B32" s="8" t="s">
        <v>51</v>
      </c>
      <c r="C32" s="6" t="str">
        <f>VLOOKUP(B32,[1]Sheet1!$B:$C,2,0)</f>
        <v>女</v>
      </c>
      <c r="D32" s="7" t="s">
        <v>35</v>
      </c>
      <c r="E32" s="6" t="str">
        <f>VLOOKUP(B32,[1]Sheet1!$B:$E,4,0)</f>
        <v>202509</v>
      </c>
      <c r="F32" s="6">
        <v>65.4</v>
      </c>
      <c r="G32" s="6">
        <f t="shared" si="1"/>
        <v>32.7</v>
      </c>
      <c r="H32" s="6">
        <v>37</v>
      </c>
      <c r="I32" s="6">
        <f t="shared" si="4"/>
        <v>18.5</v>
      </c>
      <c r="J32" s="6">
        <f t="shared" si="3"/>
        <v>51.2</v>
      </c>
      <c r="K32" s="6"/>
      <c r="L32" s="6"/>
      <c r="M32" s="5"/>
    </row>
    <row r="33" s="1" customFormat="1" ht="55" customHeight="1" spans="1:13">
      <c r="A33" s="5">
        <v>30</v>
      </c>
      <c r="B33" s="8" t="s">
        <v>52</v>
      </c>
      <c r="C33" s="6" t="str">
        <f>VLOOKUP(B33,[1]Sheet1!$B:$C,2,0)</f>
        <v>女</v>
      </c>
      <c r="D33" s="7" t="s">
        <v>35</v>
      </c>
      <c r="E33" s="6" t="str">
        <f>VLOOKUP(B33,[1]Sheet1!$B:$E,4,0)</f>
        <v>202509</v>
      </c>
      <c r="F33" s="6">
        <v>66.7</v>
      </c>
      <c r="G33" s="6">
        <f t="shared" si="1"/>
        <v>33.35</v>
      </c>
      <c r="H33" s="6" t="s">
        <v>53</v>
      </c>
      <c r="I33" s="6"/>
      <c r="J33" s="6">
        <f t="shared" si="3"/>
        <v>33.35</v>
      </c>
      <c r="K33" s="6"/>
      <c r="L33" s="6"/>
      <c r="M33" s="5"/>
    </row>
    <row r="34" s="1" customFormat="1" ht="55" customHeight="1" spans="1:13">
      <c r="A34" s="5">
        <v>31</v>
      </c>
      <c r="B34" s="8" t="s">
        <v>54</v>
      </c>
      <c r="C34" s="6" t="str">
        <f>VLOOKUP(B34,[1]Sheet1!$B:$C,2,0)</f>
        <v>女</v>
      </c>
      <c r="D34" s="7" t="s">
        <v>55</v>
      </c>
      <c r="E34" s="6" t="str">
        <f>VLOOKUP(B34,[1]Sheet1!$B:$E,4,0)</f>
        <v>202510</v>
      </c>
      <c r="F34" s="6">
        <v>73.4</v>
      </c>
      <c r="G34" s="6"/>
      <c r="H34" s="6"/>
      <c r="I34" s="6"/>
      <c r="J34" s="6">
        <f>F34</f>
        <v>73.4</v>
      </c>
      <c r="K34" s="6">
        <v>1</v>
      </c>
      <c r="L34" s="6" t="s">
        <v>18</v>
      </c>
      <c r="M34" s="10" t="s">
        <v>19</v>
      </c>
    </row>
    <row r="35" s="1" customFormat="1" ht="55" customHeight="1" spans="1:13">
      <c r="A35" s="5">
        <v>32</v>
      </c>
      <c r="B35" s="8" t="s">
        <v>56</v>
      </c>
      <c r="C35" s="6" t="str">
        <f>VLOOKUP(B35,[1]Sheet1!$B:$C,2,0)</f>
        <v>男</v>
      </c>
      <c r="D35" s="7" t="s">
        <v>57</v>
      </c>
      <c r="E35" s="6" t="str">
        <f>VLOOKUP(B35,[1]Sheet1!$B:$E,4,0)</f>
        <v>202511</v>
      </c>
      <c r="F35" s="6">
        <v>80.2</v>
      </c>
      <c r="G35" s="6">
        <f t="shared" ref="G35:G40" si="5">F35*0.5</f>
        <v>40.1</v>
      </c>
      <c r="H35" s="6">
        <v>62</v>
      </c>
      <c r="I35" s="6">
        <f t="shared" si="4"/>
        <v>31</v>
      </c>
      <c r="J35" s="6">
        <f>G35+I35</f>
        <v>71.1</v>
      </c>
      <c r="K35" s="6">
        <v>1</v>
      </c>
      <c r="L35" s="6" t="s">
        <v>18</v>
      </c>
      <c r="M35" s="5"/>
    </row>
    <row r="36" s="1" customFormat="1" ht="55" customHeight="1" spans="1:13">
      <c r="A36" s="5">
        <v>33</v>
      </c>
      <c r="B36" s="8" t="s">
        <v>58</v>
      </c>
      <c r="C36" s="6" t="str">
        <f>VLOOKUP(B36,[1]Sheet1!$B:$C,2,0)</f>
        <v>男</v>
      </c>
      <c r="D36" s="7" t="s">
        <v>57</v>
      </c>
      <c r="E36" s="6" t="str">
        <f>VLOOKUP(B36,[1]Sheet1!$B:$E,4,0)</f>
        <v>202511</v>
      </c>
      <c r="F36" s="6">
        <v>73.8</v>
      </c>
      <c r="G36" s="6">
        <f t="shared" si="5"/>
        <v>36.9</v>
      </c>
      <c r="H36" s="6" t="s">
        <v>53</v>
      </c>
      <c r="I36" s="6">
        <v>36.9</v>
      </c>
      <c r="J36" s="6">
        <v>36.9</v>
      </c>
      <c r="K36" s="6"/>
      <c r="L36" s="6"/>
      <c r="M36" s="5"/>
    </row>
    <row r="37" s="1" customFormat="1" ht="55" customHeight="1" spans="1:13">
      <c r="A37" s="5">
        <v>34</v>
      </c>
      <c r="B37" s="8" t="s">
        <v>59</v>
      </c>
      <c r="C37" s="6" t="str">
        <f>VLOOKUP(B37,[1]Sheet1!$B:$C,2,0)</f>
        <v>男</v>
      </c>
      <c r="D37" s="7" t="s">
        <v>57</v>
      </c>
      <c r="E37" s="6" t="str">
        <f>VLOOKUP(B37,[1]Sheet1!$B:$E,4,0)</f>
        <v>202511</v>
      </c>
      <c r="F37" s="6">
        <v>69.2</v>
      </c>
      <c r="G37" s="6">
        <f t="shared" si="5"/>
        <v>34.6</v>
      </c>
      <c r="H37" s="6" t="s">
        <v>53</v>
      </c>
      <c r="I37" s="6">
        <v>34.6</v>
      </c>
      <c r="J37" s="6">
        <v>34.6</v>
      </c>
      <c r="K37" s="6"/>
      <c r="L37" s="6"/>
      <c r="M37" s="5"/>
    </row>
    <row r="38" s="1" customFormat="1" ht="55" customHeight="1" spans="1:13">
      <c r="A38" s="5">
        <v>35</v>
      </c>
      <c r="B38" s="8" t="s">
        <v>60</v>
      </c>
      <c r="C38" s="6" t="str">
        <f>VLOOKUP(B38,[1]Sheet1!$B:$C,2,0)</f>
        <v>女</v>
      </c>
      <c r="D38" s="7" t="s">
        <v>61</v>
      </c>
      <c r="E38" s="6" t="str">
        <f>VLOOKUP(B38,[1]Sheet1!$B:$E,4,0)</f>
        <v>202512</v>
      </c>
      <c r="F38" s="6">
        <v>71.6</v>
      </c>
      <c r="G38" s="6">
        <f t="shared" si="5"/>
        <v>35.8</v>
      </c>
      <c r="H38" s="6">
        <v>51</v>
      </c>
      <c r="I38" s="6">
        <f>H38*0.5</f>
        <v>25.5</v>
      </c>
      <c r="J38" s="6">
        <f>G38+I38</f>
        <v>61.3</v>
      </c>
      <c r="K38" s="6">
        <v>1</v>
      </c>
      <c r="L38" s="6" t="s">
        <v>18</v>
      </c>
      <c r="M38" s="5"/>
    </row>
    <row r="39" s="1" customFormat="1" ht="55" customHeight="1" spans="1:13">
      <c r="A39" s="5">
        <v>36</v>
      </c>
      <c r="B39" s="8" t="s">
        <v>62</v>
      </c>
      <c r="C39" s="6" t="str">
        <f>VLOOKUP(B39,[1]Sheet1!$B:$C,2,0)</f>
        <v>女</v>
      </c>
      <c r="D39" s="7" t="s">
        <v>61</v>
      </c>
      <c r="E39" s="6" t="str">
        <f>VLOOKUP(B39,[1]Sheet1!$B:$E,4,0)</f>
        <v>202512</v>
      </c>
      <c r="F39" s="6">
        <v>79.6</v>
      </c>
      <c r="G39" s="6">
        <f t="shared" si="5"/>
        <v>39.8</v>
      </c>
      <c r="H39" s="6">
        <v>38</v>
      </c>
      <c r="I39" s="6">
        <f>H39*0.5</f>
        <v>19</v>
      </c>
      <c r="J39" s="6">
        <f>G39+I39</f>
        <v>58.8</v>
      </c>
      <c r="K39" s="6">
        <v>2</v>
      </c>
      <c r="L39" s="6"/>
      <c r="M39" s="5"/>
    </row>
    <row r="40" s="1" customFormat="1" ht="55" customHeight="1" spans="1:13">
      <c r="A40" s="5">
        <v>37</v>
      </c>
      <c r="B40" s="8" t="s">
        <v>63</v>
      </c>
      <c r="C40" s="6" t="str">
        <f>VLOOKUP(B40,[1]Sheet1!$B:$C,2,0)</f>
        <v>女</v>
      </c>
      <c r="D40" s="7" t="s">
        <v>61</v>
      </c>
      <c r="E40" s="6" t="str">
        <f>VLOOKUP(B40,[1]Sheet1!$B:$E,4,0)</f>
        <v>202512</v>
      </c>
      <c r="F40" s="6">
        <v>75.4</v>
      </c>
      <c r="G40" s="6">
        <f t="shared" si="5"/>
        <v>37.7</v>
      </c>
      <c r="H40" s="6">
        <v>40</v>
      </c>
      <c r="I40" s="6">
        <f>H40*0.5</f>
        <v>20</v>
      </c>
      <c r="J40" s="6">
        <f>G40+I40</f>
        <v>57.7</v>
      </c>
      <c r="K40" s="6">
        <v>3</v>
      </c>
      <c r="L40" s="6"/>
      <c r="M40" s="5"/>
    </row>
  </sheetData>
  <autoFilter xmlns:etc="http://www.wps.cn/officeDocument/2017/etCustomData" ref="A3:M40" etc:filterBottomFollowUsedRange="0">
    <sortState ref="A3:M40">
      <sortCondition ref="J3" descending="1"/>
    </sortState>
    <extLst/>
  </autoFilter>
  <mergeCells count="12">
    <mergeCell ref="A1:M1"/>
    <mergeCell ref="F2:G2"/>
    <mergeCell ref="H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ageMargins left="0.156944444444444" right="0.118055555555556" top="0.78680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Q小姐刘刘</cp:lastModifiedBy>
  <dcterms:created xsi:type="dcterms:W3CDTF">2025-08-19T06:37:00Z</dcterms:created>
  <dcterms:modified xsi:type="dcterms:W3CDTF">2025-08-28T08:38:19Z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3F1A9ED23B8A4F2680DE08D7AD91432A_13</vt:lpwstr>
  </property>
</Properties>
</file>